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8895" firstSheet="6" activeTab="6"/>
  </bookViews>
  <sheets>
    <sheet name="Sheet1" sheetId="1" r:id="rId1"/>
    <sheet name="Sheet2" sheetId="2" r:id="rId2"/>
    <sheet name="190626RT_SS" sheetId="3" r:id="rId3"/>
    <sheet name="Sheet4" sheetId="4" r:id="rId4"/>
    <sheet name="Sheet3 (2)" sheetId="5" r:id="rId5"/>
    <sheet name="重回帰RT-SS=競争T" sheetId="6" r:id="rId6"/>
    <sheet name="①相関" sheetId="7" r:id="rId7"/>
    <sheet name="②試走-競争タイム（単回帰）" sheetId="8" r:id="rId8"/>
    <sheet name="③Rタイム-競争T（単回帰）" sheetId="9" r:id="rId9"/>
    <sheet name="④Sスピード-競争T（単回帰）" sheetId="10" r:id="rId10"/>
    <sheet name="⑤重回帰RT-SS-試走T=競争T" sheetId="11" r:id="rId11"/>
    <sheet name="⑥重回帰RT-試走T=競争T" sheetId="12" r:id="rId12"/>
    <sheet name="⑦影響度" sheetId="13" r:id="rId13"/>
  </sheets>
  <definedNames/>
  <calcPr fullCalcOnLoad="1"/>
</workbook>
</file>

<file path=xl/sharedStrings.xml><?xml version="1.0" encoding="utf-8"?>
<sst xmlns="http://schemas.openxmlformats.org/spreadsheetml/2006/main" count="1317" uniqueCount="358">
  <si>
    <t>枠番</t>
  </si>
  <si>
    <t>　選手名</t>
  </si>
  <si>
    <t>　LG</t>
  </si>
  <si>
    <t>　ハンデ</t>
  </si>
  <si>
    <t>　Rタイム（秒）</t>
  </si>
  <si>
    <t>　Sスピード（時速）</t>
  </si>
  <si>
    <t>　試走</t>
  </si>
  <si>
    <t>　西村龍太郎</t>
  </si>
  <si>
    <t>　山</t>
  </si>
  <si>
    <t>　谷津　圭治</t>
  </si>
  <si>
    <t>　船</t>
  </si>
  <si>
    <t>　五十嵐一夫</t>
  </si>
  <si>
    <t>　早川清太郎</t>
  </si>
  <si>
    <t>　伊</t>
  </si>
  <si>
    <t>　片平　巧</t>
  </si>
  <si>
    <t>　岡部　聡</t>
  </si>
  <si>
    <t>　有吉　辰也</t>
  </si>
  <si>
    <t>　飯</t>
  </si>
  <si>
    <t>　石井　大輔</t>
  </si>
  <si>
    <t>　田中　　進</t>
  </si>
  <si>
    <t>　梅内　幹雄</t>
  </si>
  <si>
    <t>　森谷　隼人</t>
  </si>
  <si>
    <t>　中村　雅人</t>
  </si>
  <si>
    <t>　穴見　和正</t>
  </si>
  <si>
    <t>　久門　徹</t>
  </si>
  <si>
    <t>　木村　武之</t>
  </si>
  <si>
    <t>　浜</t>
  </si>
  <si>
    <t>　高橋　貢</t>
  </si>
  <si>
    <t>選手名</t>
  </si>
  <si>
    <t>　鈴木　将光</t>
  </si>
  <si>
    <t>　牛沢　和彦</t>
  </si>
  <si>
    <t>　川</t>
  </si>
  <si>
    <t>　人見　剛志</t>
  </si>
  <si>
    <t>　岩田　行雄</t>
  </si>
  <si>
    <t>　荒尾　聡</t>
  </si>
  <si>
    <t>　永井　大介</t>
  </si>
  <si>
    <t>　丹村　飛竜</t>
  </si>
  <si>
    <t>　落合　淳</t>
  </si>
  <si>
    <t>　鈴木　慶太</t>
  </si>
  <si>
    <t>　福田　裕二</t>
  </si>
  <si>
    <t>　笠木　美孝</t>
  </si>
  <si>
    <t>　早船　歩</t>
  </si>
  <si>
    <t>　佐々木　啓</t>
  </si>
  <si>
    <t>　池田　政和</t>
  </si>
  <si>
    <t>　前田　淳</t>
  </si>
  <si>
    <t>　栗原　勝測</t>
  </si>
  <si>
    <t>高橋　義徳</t>
  </si>
  <si>
    <t>山田　徹</t>
  </si>
  <si>
    <t>牧野　貴博</t>
  </si>
  <si>
    <t>内山　高秀</t>
  </si>
  <si>
    <t>石川　岳彦</t>
  </si>
  <si>
    <t>西村　健</t>
  </si>
  <si>
    <t>川端　孝</t>
  </si>
  <si>
    <t>佐々木　敏夫</t>
  </si>
  <si>
    <t> 1</t>
  </si>
  <si>
    <t>　小林　悠樹</t>
  </si>
  <si>
    <t> 2</t>
  </si>
  <si>
    <t>　永瀬　敏一 </t>
  </si>
  <si>
    <t> 3</t>
  </si>
  <si>
    <t>　藤川　幸宏</t>
  </si>
  <si>
    <t> 4</t>
  </si>
  <si>
    <t>　飯塚　将光</t>
  </si>
  <si>
    <t> 5</t>
  </si>
  <si>
    <t>　武藤　博臣</t>
  </si>
  <si>
    <t> 6</t>
  </si>
  <si>
    <t>　野沢　守弘</t>
  </si>
  <si>
    <t> 7</t>
  </si>
  <si>
    <t>　新村　嘉之</t>
  </si>
  <si>
    <t> 8</t>
  </si>
  <si>
    <t>　広瀬　豪彦</t>
  </si>
  <si>
    <t>ハンデ</t>
  </si>
  <si>
    <t>　青木　治親</t>
  </si>
  <si>
    <t>　斎藤　正悟</t>
  </si>
  <si>
    <t>　岩佐　常義</t>
  </si>
  <si>
    <t>　福村　唯倫</t>
  </si>
  <si>
    <t>　谷川　一貴</t>
  </si>
  <si>
    <t>　松村　　真</t>
  </si>
  <si>
    <t>　上園　春香</t>
  </si>
  <si>
    <t>　内越　忠徳</t>
  </si>
  <si>
    <t>　戸塚　尚起</t>
  </si>
  <si>
    <t>　長谷川　啓</t>
  </si>
  <si>
    <t>　佐藤　正人</t>
  </si>
  <si>
    <t>　西原　智昭</t>
  </si>
  <si>
    <t>　黒岩　　明</t>
  </si>
  <si>
    <t>　松尾　啓史</t>
  </si>
  <si>
    <t>　木村　義明</t>
  </si>
  <si>
    <t>　高田　克重</t>
  </si>
  <si>
    <t>　鈴木　幸治</t>
  </si>
  <si>
    <t>　仲口　武志</t>
  </si>
  <si>
    <t>　白次　義孝</t>
  </si>
  <si>
    <t>　佐久間　健光</t>
  </si>
  <si>
    <t>　保永　高男</t>
  </si>
  <si>
    <t>　岡松　　忠</t>
  </si>
  <si>
    <t>　鈴木　聡太</t>
  </si>
  <si>
    <t>　芝崎　茂信</t>
  </si>
  <si>
    <t>レース</t>
  </si>
  <si>
    <t>コード</t>
  </si>
  <si>
    <t>山田　　徹</t>
  </si>
  <si>
    <t>YAMADA TORU</t>
  </si>
  <si>
    <t>ブースター</t>
  </si>
  <si>
    <t>MAKINO TAKAHIRO</t>
  </si>
  <si>
    <t>ハイビート</t>
  </si>
  <si>
    <t>UCHIYAMA TAKAHIDE</t>
  </si>
  <si>
    <t>ロッソネロ</t>
  </si>
  <si>
    <t>ISHIKAWA TAKEHIKO</t>
  </si>
  <si>
    <t>ガンディーニ</t>
  </si>
  <si>
    <t>SASAKI TOSHIO</t>
  </si>
  <si>
    <t>ケンバースド</t>
  </si>
  <si>
    <t>西村　　健</t>
  </si>
  <si>
    <t>NISHIMURA TAKESHI</t>
  </si>
  <si>
    <t>Ｋ・ザウト</t>
  </si>
  <si>
    <t>TAKAHASHI YOSHINORI</t>
  </si>
  <si>
    <t>トリックスター</t>
  </si>
  <si>
    <t>川端　　孝</t>
  </si>
  <si>
    <t>KAWABATA TAKASHI</t>
  </si>
  <si>
    <t>Ｋキッスミー</t>
  </si>
  <si>
    <t>着</t>
  </si>
  <si>
    <t>事故</t>
  </si>
  <si>
    <t>車</t>
  </si>
  <si>
    <t>Name</t>
  </si>
  <si>
    <t>競走車名</t>
  </si>
  <si>
    <t>試走T</t>
  </si>
  <si>
    <t>競走T</t>
  </si>
  <si>
    <t>ST</t>
  </si>
  <si>
    <t>異</t>
  </si>
  <si>
    <t>コード</t>
  </si>
  <si>
    <t>武藤　博臣</t>
  </si>
  <si>
    <t>MUTO HIROOMI</t>
  </si>
  <si>
    <t>バルデラマ</t>
  </si>
  <si>
    <t>永瀬　敏一</t>
  </si>
  <si>
    <t>NAGASE TOSHIKAZU</t>
  </si>
  <si>
    <t>ツナミ</t>
  </si>
  <si>
    <t>広瀬　豪彦</t>
  </si>
  <si>
    <t>HIROSE TAKEHIKO</t>
  </si>
  <si>
    <t>ボンフリー</t>
  </si>
  <si>
    <t>藤川　幸宏</t>
  </si>
  <si>
    <t>FUJIKAWA YUKIHIRO</t>
  </si>
  <si>
    <t>ニトロバンコＳ</t>
  </si>
  <si>
    <t>小林　悠樹</t>
  </si>
  <si>
    <t>KOBAYASHI YUKI</t>
  </si>
  <si>
    <t>モグチャンマン</t>
  </si>
  <si>
    <t>飯塚　将光</t>
  </si>
  <si>
    <t>IIZUKA MASAMITSU</t>
  </si>
  <si>
    <t>ホージョウ２５</t>
  </si>
  <si>
    <t>新村　嘉之</t>
  </si>
  <si>
    <t>SHINMURA YOSHIYUKI</t>
  </si>
  <si>
    <t>バンチョウ</t>
  </si>
  <si>
    <t>野沢　守弘</t>
  </si>
  <si>
    <t>NOZAWA MORIHIRO</t>
  </si>
  <si>
    <t>サンタナ</t>
  </si>
  <si>
    <t>青木　治親</t>
  </si>
  <si>
    <t>AOKI HARUCHIKA</t>
  </si>
  <si>
    <t>キツネＦＯＸ</t>
  </si>
  <si>
    <t>岩佐　常義</t>
  </si>
  <si>
    <t>IWASA TSUNEYOSHI</t>
  </si>
  <si>
    <t>タンブール</t>
  </si>
  <si>
    <t>松村　　真</t>
  </si>
  <si>
    <t>MATSUMURA MAKOTO</t>
  </si>
  <si>
    <t>イチゴミルク</t>
  </si>
  <si>
    <t>福村　唯倫</t>
  </si>
  <si>
    <t>FUKUMURA TADANORI</t>
  </si>
  <si>
    <t>グフカスタム３</t>
  </si>
  <si>
    <t>内越　忠徳</t>
  </si>
  <si>
    <t>UCHIKOSHI TADANORI</t>
  </si>
  <si>
    <t>コステリッチ</t>
  </si>
  <si>
    <t>斎藤　正悟</t>
  </si>
  <si>
    <t>SAITO SYOGO</t>
  </si>
  <si>
    <t>Ｓブレイク</t>
  </si>
  <si>
    <t>谷川　一貴</t>
  </si>
  <si>
    <t>TANIGAWA KAZUTAKA</t>
  </si>
  <si>
    <t>ミーティア</t>
  </si>
  <si>
    <t>上園　春香</t>
  </si>
  <si>
    <t>UEZONO HARUKA</t>
  </si>
  <si>
    <t>メグ・マリン</t>
  </si>
  <si>
    <t>佐藤　正人</t>
  </si>
  <si>
    <t>SATO MASATO</t>
  </si>
  <si>
    <t>ガスト</t>
  </si>
  <si>
    <t>木村　義明</t>
  </si>
  <si>
    <t>KIMURA YOSHIAKI</t>
  </si>
  <si>
    <t>ディオサ２</t>
  </si>
  <si>
    <t>松尾　啓史</t>
  </si>
  <si>
    <t>MATSUO HIROHUMI</t>
  </si>
  <si>
    <t>ラディカルＶ</t>
  </si>
  <si>
    <t>高田　克重</t>
  </si>
  <si>
    <t>TAKADA KATSUSHIGE</t>
  </si>
  <si>
    <t>マイア</t>
  </si>
  <si>
    <t>長谷川　啓</t>
  </si>
  <si>
    <t>HASEGAWA HIROSHI</t>
  </si>
  <si>
    <t>ミラクル</t>
  </si>
  <si>
    <t>西原　智昭</t>
  </si>
  <si>
    <t>NISHIHARA TOMOAKI</t>
  </si>
  <si>
    <t>ゴンタクン</t>
  </si>
  <si>
    <t>戸塚　尚起</t>
  </si>
  <si>
    <t>TOZUKA NAOKI</t>
  </si>
  <si>
    <t>ビゴ</t>
  </si>
  <si>
    <t>黒岩　　明</t>
  </si>
  <si>
    <t>KUROIWA AKIRA</t>
  </si>
  <si>
    <t>フランケン３</t>
  </si>
  <si>
    <t>白次　義孝</t>
  </si>
  <si>
    <t>SHIRATSUGI YOSHITAKA</t>
  </si>
  <si>
    <t>ヨシカラス</t>
  </si>
  <si>
    <t>鈴木　聡太</t>
  </si>
  <si>
    <t>SUZUKI SOTA</t>
  </si>
  <si>
    <t>ギズモ</t>
  </si>
  <si>
    <t>仲口　武志</t>
  </si>
  <si>
    <t>NAKAGUCHI TAKESHI</t>
  </si>
  <si>
    <t>ウータン</t>
  </si>
  <si>
    <t>佐久間　健光</t>
  </si>
  <si>
    <t>SAKUMA TAKEMITSU</t>
  </si>
  <si>
    <t>アンジェ</t>
  </si>
  <si>
    <t>岡松　　忠</t>
  </si>
  <si>
    <t>OKAMATSU TADASHI</t>
  </si>
  <si>
    <t>ＧＴ・モナーク</t>
  </si>
  <si>
    <t>保永　高男</t>
  </si>
  <si>
    <t>HONAGA TAKAO</t>
  </si>
  <si>
    <t>スカイハイ</t>
  </si>
  <si>
    <t>芝崎　茂信</t>
  </si>
  <si>
    <t>SHIBASAKI SHIGENOBU</t>
  </si>
  <si>
    <t>スターピューマ</t>
  </si>
  <si>
    <t>鈴木　幸治</t>
  </si>
  <si>
    <t>SUZUKI KOJI</t>
  </si>
  <si>
    <t>エキサイト１</t>
  </si>
  <si>
    <t>五十嵐　一夫</t>
  </si>
  <si>
    <t>IGARASHI KAZUO</t>
  </si>
  <si>
    <t>ベルリネッタＲ</t>
  </si>
  <si>
    <t>岡部　　聡</t>
  </si>
  <si>
    <t>OKABE SATOSHI</t>
  </si>
  <si>
    <t>フラッグシップ</t>
  </si>
  <si>
    <t>片平　　巧</t>
  </si>
  <si>
    <t>KATAHIRA TAKUMI</t>
  </si>
  <si>
    <t>キブロワイト</t>
  </si>
  <si>
    <t>有吉　辰也</t>
  </si>
  <si>
    <t>ARIYOSHI TATSUYA</t>
  </si>
  <si>
    <t>タツダンス</t>
  </si>
  <si>
    <t>西村　龍太郎</t>
  </si>
  <si>
    <t>NISHIMURA RYUTARO</t>
  </si>
  <si>
    <t>サンドリア</t>
  </si>
  <si>
    <t>谷津　圭治</t>
  </si>
  <si>
    <t>TANITSU KEIJI</t>
  </si>
  <si>
    <t>ジョリーキーキ</t>
  </si>
  <si>
    <t>早川　清太郎</t>
  </si>
  <si>
    <t>HAYAKAWA SEITARO</t>
  </si>
  <si>
    <t>シナモロール</t>
  </si>
  <si>
    <t>石井　大輔</t>
  </si>
  <si>
    <t>ISHII DAISUKE</t>
  </si>
  <si>
    <t>ジェニュイン１</t>
  </si>
  <si>
    <t>高橋　貢</t>
  </si>
  <si>
    <t>TAKAHASHI MITSUGU</t>
  </si>
  <si>
    <t>Ｆニーナ</t>
  </si>
  <si>
    <t>中村　雅人</t>
  </si>
  <si>
    <t>NAKAMURA MASATO</t>
  </si>
  <si>
    <t>タイソン</t>
  </si>
  <si>
    <t>W</t>
  </si>
  <si>
    <t>田中　　進</t>
  </si>
  <si>
    <t>TANAKA SUSUMU</t>
  </si>
  <si>
    <t>オーデル</t>
  </si>
  <si>
    <t>久門　　徹</t>
  </si>
  <si>
    <t>HISAKADO TORU</t>
  </si>
  <si>
    <t>ロロノア・ゾロ</t>
  </si>
  <si>
    <t>木村　武之</t>
  </si>
  <si>
    <t>KIMURA TAKESHI</t>
  </si>
  <si>
    <t>クロム</t>
  </si>
  <si>
    <t>森谷　隼人</t>
  </si>
  <si>
    <t>MORIYA HAYATO</t>
  </si>
  <si>
    <t>ウリボー</t>
  </si>
  <si>
    <t>梅内　幹雄</t>
  </si>
  <si>
    <t>UMENAI MIKIO</t>
  </si>
  <si>
    <t>クロスオーバー</t>
  </si>
  <si>
    <t>穴見　和正</t>
  </si>
  <si>
    <t>ANAMI KAZUMASA</t>
  </si>
  <si>
    <t>プラダ１</t>
  </si>
  <si>
    <t>永井　大介</t>
  </si>
  <si>
    <t>NAGAI DAISUKE</t>
  </si>
  <si>
    <t>ライムスター</t>
  </si>
  <si>
    <t>荒尾　　聡</t>
  </si>
  <si>
    <t>ARAO SATOSHI</t>
  </si>
  <si>
    <t>デフジャム</t>
  </si>
  <si>
    <t>人見　剛志</t>
  </si>
  <si>
    <t>HITOMI TAKESHI</t>
  </si>
  <si>
    <t>ジョナオ</t>
  </si>
  <si>
    <t>鈴木　将光</t>
  </si>
  <si>
    <t>SUZUKI MASAMITSU</t>
  </si>
  <si>
    <t>シャドウ</t>
  </si>
  <si>
    <t>丹村　飛竜</t>
  </si>
  <si>
    <t>NIMURA HIRYU</t>
  </si>
  <si>
    <t>Ｓ・トビッコ</t>
  </si>
  <si>
    <t>岩田　行雄</t>
  </si>
  <si>
    <t>IWATA YUKIO</t>
  </si>
  <si>
    <t>ミステリアス</t>
  </si>
  <si>
    <t>落合　　淳</t>
  </si>
  <si>
    <t>OCHIAI JUN</t>
  </si>
  <si>
    <t>クロアゲハ</t>
  </si>
  <si>
    <t>牛沢　和彦</t>
  </si>
  <si>
    <t>USHIZAWA KAZUHIKO</t>
  </si>
  <si>
    <t>シェラ</t>
  </si>
  <si>
    <t>池田　政和</t>
  </si>
  <si>
    <t>IKEDA MASAKAZU</t>
  </si>
  <si>
    <t>マンティス</t>
  </si>
  <si>
    <t>佐々木　啓</t>
  </si>
  <si>
    <t>SASAKI KEI</t>
  </si>
  <si>
    <t>ミザリー</t>
  </si>
  <si>
    <t>早船　　歩</t>
  </si>
  <si>
    <t>HAYAFUNE AYUMU</t>
  </si>
  <si>
    <t>クロフネ</t>
  </si>
  <si>
    <t>前田　　淳</t>
  </si>
  <si>
    <t>MAEDA JUN</t>
  </si>
  <si>
    <t>メスカリート</t>
  </si>
  <si>
    <t>鈴木　慶太</t>
  </si>
  <si>
    <t>SUZUKI KEITA</t>
  </si>
  <si>
    <t>ストラダーレ</t>
  </si>
  <si>
    <t>福田　裕二</t>
  </si>
  <si>
    <t>FUKUDA YUJI</t>
  </si>
  <si>
    <t>バニッシュ</t>
  </si>
  <si>
    <t>栗原　勝測</t>
  </si>
  <si>
    <t>KURIBARA KATSUNORI</t>
  </si>
  <si>
    <t>スピード</t>
  </si>
  <si>
    <t>笠木　美孝</t>
  </si>
  <si>
    <t>KASAGI YOSHITAKA</t>
  </si>
  <si>
    <t>カッサー</t>
  </si>
  <si>
    <t>コード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</si>
  <si>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</si>
  <si>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</si>
  <si>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</si>
  <si>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</si>
  <si>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</si>
  <si>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</si>
  <si>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</si>
  <si>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</si>
  <si>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</si>
  <si>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</si>
  <si>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</si>
  <si>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</si>
  <si>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</si>
  <si>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</si>
  <si>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</si>
  <si>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</si>
  <si>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</si>
  <si>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</si>
  <si>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</si>
  <si>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</si>
  <si>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</si>
  <si>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</si>
  <si>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</si>
  <si>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</si>
  <si>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残差出力</t>
  </si>
  <si>
    <t>観測値</t>
  </si>
  <si>
    <t>予測値 : 競走T</t>
  </si>
  <si>
    <t>走路</t>
  </si>
  <si>
    <t>良</t>
  </si>
  <si>
    <t>斑</t>
  </si>
  <si>
    <t>相対誤差（%）</t>
  </si>
  <si>
    <t>相対誤差の絶対値</t>
  </si>
  <si>
    <t>相対誤差の絶対値の平均</t>
  </si>
  <si>
    <t>最大値</t>
  </si>
  <si>
    <t>最小値</t>
  </si>
  <si>
    <t>影響度</t>
  </si>
  <si>
    <t>影響度の絶対値</t>
  </si>
  <si>
    <t>Ru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</si>
</sst>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vertAlign val="superscript"/>
      <sz val="10.5"/>
      <name val="ＭＳ Ｐゴシック"/>
      <family val="3"/>
    </font>
    <font>
      <sz val="10.5"/>
      <name val="ＭＳ Ｐゴシック"/>
      <family val="3"/>
    </font>
    <font>
      <sz val="9.75"/>
      <name val="ＭＳ Ｐゴシック"/>
      <family val="3"/>
    </font>
    <font>
      <vertAlign val="superscript"/>
      <sz val="9.75"/>
      <name val="ＭＳ Ｐゴシック"/>
      <family val="3"/>
    </font>
    <font>
      <vertAlign val="superscript"/>
      <sz val="8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試走-競争タイム（4R～12R）</a:t>
            </a:r>
          </a:p>
        </c:rich>
      </c:tx>
      <c:layout>
        <c:manualLayout>
          <c:xMode val="factor"/>
          <c:yMode val="factor"/>
          <c:x val="-0.137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52"/>
          <c:w val="0.90175"/>
          <c:h val="0.7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'①相関'!$Q$1</c:f>
              <c:strCache>
                <c:ptCount val="1"/>
                <c:pt idx="0">
                  <c:v>競走T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'①相関'!$P$2:$P$72</c:f>
              <c:numCache/>
            </c:numRef>
          </c:xVal>
          <c:yVal>
            <c:numRef>
              <c:f>'①相関'!$Q$2:$Q$72</c:f>
              <c:numCache/>
            </c:numRef>
          </c:yVal>
          <c:smooth val="0"/>
        </c:ser>
        <c:axId val="47900382"/>
        <c:axId val="46933799"/>
      </c:scatterChart>
      <c:valAx>
        <c:axId val="47900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試走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933799"/>
        <c:crosses val="autoZero"/>
        <c:crossBetween val="midCat"/>
        <c:dispUnits/>
      </c:valAx>
      <c:valAx>
        <c:axId val="46933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競争タイム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9003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試走-競争タイム（良：4R～10R）</a:t>
            </a:r>
          </a:p>
        </c:rich>
      </c:tx>
      <c:layout>
        <c:manualLayout>
          <c:xMode val="factor"/>
          <c:yMode val="factor"/>
          <c:x val="-0.10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55"/>
          <c:w val="0.90425"/>
          <c:h val="0.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'①相関'!$Q$1</c:f>
              <c:strCache>
                <c:ptCount val="1"/>
                <c:pt idx="0">
                  <c:v>競走T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'①相関'!$P$2:$P$56</c:f>
              <c:numCache/>
            </c:numRef>
          </c:xVal>
          <c:yVal>
            <c:numRef>
              <c:f>'①相関'!$Q$2:$Q$56</c:f>
              <c:numCache/>
            </c:numRef>
          </c:yVal>
          <c:smooth val="0"/>
        </c:ser>
        <c:axId val="18902892"/>
        <c:axId val="11312957"/>
      </c:scatterChart>
      <c:valAx>
        <c:axId val="18902892"/>
        <c:scaling>
          <c:orientation val="minMax"/>
          <c:max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試走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312957"/>
        <c:crosses val="autoZero"/>
        <c:crossBetween val="midCat"/>
        <c:dispUnits/>
      </c:valAx>
      <c:valAx>
        <c:axId val="11312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競争タイム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9028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Rタイム-競争タイム（4R～12R）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'①相関'!$N$1</c:f>
              <c:strCache>
                <c:ptCount val="1"/>
                <c:pt idx="0">
                  <c:v>　Rタイム（秒）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'①相関'!$N$2:$N$72</c:f>
              <c:numCache>
                <c:ptCount val="71"/>
                <c:pt idx="0">
                  <c:v>5.589</c:v>
                </c:pt>
                <c:pt idx="1">
                  <c:v>5.534</c:v>
                </c:pt>
                <c:pt idx="2">
                  <c:v>5.486</c:v>
                </c:pt>
                <c:pt idx="3">
                  <c:v>5.478</c:v>
                </c:pt>
                <c:pt idx="4">
                  <c:v>5.611</c:v>
                </c:pt>
                <c:pt idx="5">
                  <c:v>5.604</c:v>
                </c:pt>
                <c:pt idx="6">
                  <c:v>5.699</c:v>
                </c:pt>
                <c:pt idx="7">
                  <c:v>5.64</c:v>
                </c:pt>
                <c:pt idx="8">
                  <c:v>5.666</c:v>
                </c:pt>
                <c:pt idx="9">
                  <c:v>5.587</c:v>
                </c:pt>
                <c:pt idx="10">
                  <c:v>5.548</c:v>
                </c:pt>
                <c:pt idx="11">
                  <c:v>5.579</c:v>
                </c:pt>
                <c:pt idx="12">
                  <c:v>5.509</c:v>
                </c:pt>
                <c:pt idx="13">
                  <c:v>5.611</c:v>
                </c:pt>
                <c:pt idx="14">
                  <c:v>5.686</c:v>
                </c:pt>
                <c:pt idx="15">
                  <c:v>5.597</c:v>
                </c:pt>
                <c:pt idx="16">
                  <c:v>5.507</c:v>
                </c:pt>
                <c:pt idx="17">
                  <c:v>5.598</c:v>
                </c:pt>
                <c:pt idx="18">
                  <c:v>5.556</c:v>
                </c:pt>
                <c:pt idx="19">
                  <c:v>5.6</c:v>
                </c:pt>
                <c:pt idx="20">
                  <c:v>5.554</c:v>
                </c:pt>
                <c:pt idx="21">
                  <c:v>5.56</c:v>
                </c:pt>
                <c:pt idx="22">
                  <c:v>5.617</c:v>
                </c:pt>
                <c:pt idx="23">
                  <c:v>5.589</c:v>
                </c:pt>
                <c:pt idx="24">
                  <c:v>5.612</c:v>
                </c:pt>
                <c:pt idx="25">
                  <c:v>5.579</c:v>
                </c:pt>
                <c:pt idx="26">
                  <c:v>5.548</c:v>
                </c:pt>
                <c:pt idx="27">
                  <c:v>5.614</c:v>
                </c:pt>
                <c:pt idx="28">
                  <c:v>5.553</c:v>
                </c:pt>
                <c:pt idx="29">
                  <c:v>5.553</c:v>
                </c:pt>
                <c:pt idx="30">
                  <c:v>5.58</c:v>
                </c:pt>
                <c:pt idx="31">
                  <c:v>5.638</c:v>
                </c:pt>
                <c:pt idx="32">
                  <c:v>5.585</c:v>
                </c:pt>
                <c:pt idx="33">
                  <c:v>5.523</c:v>
                </c:pt>
                <c:pt idx="34">
                  <c:v>5.489</c:v>
                </c:pt>
                <c:pt idx="35">
                  <c:v>5.577</c:v>
                </c:pt>
                <c:pt idx="36">
                  <c:v>5.591</c:v>
                </c:pt>
                <c:pt idx="37">
                  <c:v>5.58</c:v>
                </c:pt>
                <c:pt idx="38">
                  <c:v>5.597</c:v>
                </c:pt>
                <c:pt idx="39">
                  <c:v>5.555</c:v>
                </c:pt>
                <c:pt idx="40">
                  <c:v>5.578</c:v>
                </c:pt>
                <c:pt idx="41">
                  <c:v>5.523</c:v>
                </c:pt>
                <c:pt idx="42">
                  <c:v>5.493</c:v>
                </c:pt>
                <c:pt idx="43">
                  <c:v>5.479</c:v>
                </c:pt>
                <c:pt idx="44">
                  <c:v>5.445</c:v>
                </c:pt>
                <c:pt idx="45">
                  <c:v>5.48</c:v>
                </c:pt>
                <c:pt idx="46">
                  <c:v>5.518</c:v>
                </c:pt>
                <c:pt idx="47">
                  <c:v>5.535</c:v>
                </c:pt>
                <c:pt idx="48">
                  <c:v>5.568</c:v>
                </c:pt>
                <c:pt idx="49">
                  <c:v>5.534</c:v>
                </c:pt>
                <c:pt idx="50">
                  <c:v>5.436</c:v>
                </c:pt>
                <c:pt idx="51">
                  <c:v>5.533</c:v>
                </c:pt>
                <c:pt idx="52">
                  <c:v>5.519</c:v>
                </c:pt>
                <c:pt idx="53">
                  <c:v>5.399</c:v>
                </c:pt>
                <c:pt idx="54">
                  <c:v>5.438</c:v>
                </c:pt>
                <c:pt idx="55">
                  <c:v>5.506</c:v>
                </c:pt>
                <c:pt idx="56">
                  <c:v>5.495</c:v>
                </c:pt>
                <c:pt idx="57">
                  <c:v>5.48</c:v>
                </c:pt>
                <c:pt idx="58">
                  <c:v>5.586</c:v>
                </c:pt>
                <c:pt idx="59">
                  <c:v>5.53</c:v>
                </c:pt>
                <c:pt idx="60">
                  <c:v>5.518</c:v>
                </c:pt>
                <c:pt idx="61">
                  <c:v>5.534</c:v>
                </c:pt>
                <c:pt idx="62">
                  <c:v>5.554</c:v>
                </c:pt>
                <c:pt idx="63">
                  <c:v>5.617</c:v>
                </c:pt>
                <c:pt idx="64">
                  <c:v>5.557</c:v>
                </c:pt>
                <c:pt idx="65">
                  <c:v>5.597</c:v>
                </c:pt>
                <c:pt idx="66">
                  <c:v>5.583</c:v>
                </c:pt>
                <c:pt idx="67">
                  <c:v>5.678</c:v>
                </c:pt>
                <c:pt idx="68">
                  <c:v>5.611</c:v>
                </c:pt>
                <c:pt idx="69">
                  <c:v>5.582</c:v>
                </c:pt>
                <c:pt idx="70">
                  <c:v>5.671</c:v>
                </c:pt>
              </c:numCache>
            </c:numRef>
          </c:xVal>
          <c:yVal>
            <c:numRef>
              <c:f>'①相関'!$Q$2:$Q$72</c:f>
              <c:numCache>
                <c:ptCount val="71"/>
                <c:pt idx="0">
                  <c:v>3.479</c:v>
                </c:pt>
                <c:pt idx="1">
                  <c:v>3.428</c:v>
                </c:pt>
                <c:pt idx="2">
                  <c:v>3.426</c:v>
                </c:pt>
                <c:pt idx="3">
                  <c:v>3.429</c:v>
                </c:pt>
                <c:pt idx="4">
                  <c:v>3.477</c:v>
                </c:pt>
                <c:pt idx="5">
                  <c:v>3.487</c:v>
                </c:pt>
                <c:pt idx="6">
                  <c:v>3.516</c:v>
                </c:pt>
                <c:pt idx="7">
                  <c:v>3.484</c:v>
                </c:pt>
                <c:pt idx="8">
                  <c:v>3.458</c:v>
                </c:pt>
                <c:pt idx="9">
                  <c:v>3.433</c:v>
                </c:pt>
                <c:pt idx="10">
                  <c:v>3.442</c:v>
                </c:pt>
                <c:pt idx="11">
                  <c:v>3.462</c:v>
                </c:pt>
                <c:pt idx="12">
                  <c:v>3.419</c:v>
                </c:pt>
                <c:pt idx="13">
                  <c:v>3.492</c:v>
                </c:pt>
                <c:pt idx="14">
                  <c:v>3.492</c:v>
                </c:pt>
                <c:pt idx="15">
                  <c:v>3.465</c:v>
                </c:pt>
                <c:pt idx="16">
                  <c:v>3.419</c:v>
                </c:pt>
                <c:pt idx="17">
                  <c:v>3.49</c:v>
                </c:pt>
                <c:pt idx="18">
                  <c:v>3.436</c:v>
                </c:pt>
                <c:pt idx="19">
                  <c:v>3.481</c:v>
                </c:pt>
                <c:pt idx="20">
                  <c:v>3.5</c:v>
                </c:pt>
                <c:pt idx="21">
                  <c:v>3.489</c:v>
                </c:pt>
                <c:pt idx="22">
                  <c:v>3.51</c:v>
                </c:pt>
                <c:pt idx="23">
                  <c:v>3.455</c:v>
                </c:pt>
                <c:pt idx="24">
                  <c:v>3.449</c:v>
                </c:pt>
                <c:pt idx="25">
                  <c:v>3.429</c:v>
                </c:pt>
                <c:pt idx="26">
                  <c:v>3.449</c:v>
                </c:pt>
                <c:pt idx="27">
                  <c:v>3.447</c:v>
                </c:pt>
                <c:pt idx="28">
                  <c:v>3.425</c:v>
                </c:pt>
                <c:pt idx="29">
                  <c:v>3.444</c:v>
                </c:pt>
                <c:pt idx="30">
                  <c:v>3.461</c:v>
                </c:pt>
                <c:pt idx="31">
                  <c:v>3.444</c:v>
                </c:pt>
                <c:pt idx="32">
                  <c:v>3.406</c:v>
                </c:pt>
                <c:pt idx="33">
                  <c:v>3.401</c:v>
                </c:pt>
                <c:pt idx="34">
                  <c:v>3.42</c:v>
                </c:pt>
                <c:pt idx="35">
                  <c:v>3.446</c:v>
                </c:pt>
                <c:pt idx="36">
                  <c:v>3.426</c:v>
                </c:pt>
                <c:pt idx="37">
                  <c:v>3.421</c:v>
                </c:pt>
                <c:pt idx="38">
                  <c:v>3.474</c:v>
                </c:pt>
                <c:pt idx="39">
                  <c:v>3.418</c:v>
                </c:pt>
                <c:pt idx="40">
                  <c:v>3.431</c:v>
                </c:pt>
                <c:pt idx="41">
                  <c:v>3.399</c:v>
                </c:pt>
                <c:pt idx="42">
                  <c:v>3.434</c:v>
                </c:pt>
                <c:pt idx="43">
                  <c:v>3.402</c:v>
                </c:pt>
                <c:pt idx="44">
                  <c:v>3.402</c:v>
                </c:pt>
                <c:pt idx="45">
                  <c:v>3.405</c:v>
                </c:pt>
                <c:pt idx="46">
                  <c:v>3.455</c:v>
                </c:pt>
                <c:pt idx="47">
                  <c:v>3.397</c:v>
                </c:pt>
                <c:pt idx="48">
                  <c:v>3.419</c:v>
                </c:pt>
                <c:pt idx="49">
                  <c:v>3.405</c:v>
                </c:pt>
                <c:pt idx="50">
                  <c:v>3.373</c:v>
                </c:pt>
                <c:pt idx="51">
                  <c:v>3.412</c:v>
                </c:pt>
                <c:pt idx="52">
                  <c:v>3.392</c:v>
                </c:pt>
                <c:pt idx="53">
                  <c:v>3.395</c:v>
                </c:pt>
                <c:pt idx="54">
                  <c:v>3.373</c:v>
                </c:pt>
                <c:pt idx="55">
                  <c:v>3.436</c:v>
                </c:pt>
                <c:pt idx="56">
                  <c:v>3.452</c:v>
                </c:pt>
                <c:pt idx="57">
                  <c:v>3.417</c:v>
                </c:pt>
                <c:pt idx="58">
                  <c:v>3.442</c:v>
                </c:pt>
                <c:pt idx="59">
                  <c:v>3.413</c:v>
                </c:pt>
                <c:pt idx="60">
                  <c:v>3.407</c:v>
                </c:pt>
                <c:pt idx="61">
                  <c:v>3.45</c:v>
                </c:pt>
                <c:pt idx="62">
                  <c:v>3.471</c:v>
                </c:pt>
                <c:pt idx="63">
                  <c:v>3.423</c:v>
                </c:pt>
                <c:pt idx="64">
                  <c:v>3.426</c:v>
                </c:pt>
                <c:pt idx="65">
                  <c:v>3.439</c:v>
                </c:pt>
                <c:pt idx="66">
                  <c:v>3.413</c:v>
                </c:pt>
                <c:pt idx="67">
                  <c:v>3.401</c:v>
                </c:pt>
                <c:pt idx="68">
                  <c:v>3.378</c:v>
                </c:pt>
                <c:pt idx="69">
                  <c:v>3.428</c:v>
                </c:pt>
                <c:pt idx="70">
                  <c:v>3.458</c:v>
                </c:pt>
              </c:numCache>
            </c:numRef>
          </c:yVal>
          <c:smooth val="0"/>
        </c:ser>
        <c:axId val="59640298"/>
        <c:axId val="51847043"/>
      </c:scatterChart>
      <c:valAx>
        <c:axId val="59640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847043"/>
        <c:crosses val="autoZero"/>
        <c:crossBetween val="midCat"/>
        <c:dispUnits/>
      </c:valAx>
      <c:valAx>
        <c:axId val="518470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640298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Rタイム-競争タイム（4R～12R）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'①相関'!$N$1</c:f>
              <c:strCache>
                <c:ptCount val="1"/>
                <c:pt idx="0">
                  <c:v>　Rタイム（秒）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'①相関'!$N$2:$N$56</c:f>
              <c:numCache>
                <c:ptCount val="55"/>
                <c:pt idx="0">
                  <c:v>5.589</c:v>
                </c:pt>
                <c:pt idx="1">
                  <c:v>5.534</c:v>
                </c:pt>
                <c:pt idx="2">
                  <c:v>5.486</c:v>
                </c:pt>
                <c:pt idx="3">
                  <c:v>5.478</c:v>
                </c:pt>
                <c:pt idx="4">
                  <c:v>5.611</c:v>
                </c:pt>
                <c:pt idx="5">
                  <c:v>5.604</c:v>
                </c:pt>
                <c:pt idx="6">
                  <c:v>5.699</c:v>
                </c:pt>
                <c:pt idx="7">
                  <c:v>5.64</c:v>
                </c:pt>
                <c:pt idx="8">
                  <c:v>5.666</c:v>
                </c:pt>
                <c:pt idx="9">
                  <c:v>5.587</c:v>
                </c:pt>
                <c:pt idx="10">
                  <c:v>5.548</c:v>
                </c:pt>
                <c:pt idx="11">
                  <c:v>5.579</c:v>
                </c:pt>
                <c:pt idx="12">
                  <c:v>5.509</c:v>
                </c:pt>
                <c:pt idx="13">
                  <c:v>5.611</c:v>
                </c:pt>
                <c:pt idx="14">
                  <c:v>5.686</c:v>
                </c:pt>
                <c:pt idx="15">
                  <c:v>5.597</c:v>
                </c:pt>
                <c:pt idx="16">
                  <c:v>5.507</c:v>
                </c:pt>
                <c:pt idx="17">
                  <c:v>5.598</c:v>
                </c:pt>
                <c:pt idx="18">
                  <c:v>5.556</c:v>
                </c:pt>
                <c:pt idx="19">
                  <c:v>5.6</c:v>
                </c:pt>
                <c:pt idx="20">
                  <c:v>5.554</c:v>
                </c:pt>
                <c:pt idx="21">
                  <c:v>5.56</c:v>
                </c:pt>
                <c:pt idx="22">
                  <c:v>5.617</c:v>
                </c:pt>
                <c:pt idx="23">
                  <c:v>5.589</c:v>
                </c:pt>
                <c:pt idx="24">
                  <c:v>5.612</c:v>
                </c:pt>
                <c:pt idx="25">
                  <c:v>5.579</c:v>
                </c:pt>
                <c:pt idx="26">
                  <c:v>5.548</c:v>
                </c:pt>
                <c:pt idx="27">
                  <c:v>5.614</c:v>
                </c:pt>
                <c:pt idx="28">
                  <c:v>5.553</c:v>
                </c:pt>
                <c:pt idx="29">
                  <c:v>5.553</c:v>
                </c:pt>
                <c:pt idx="30">
                  <c:v>5.58</c:v>
                </c:pt>
                <c:pt idx="31">
                  <c:v>5.638</c:v>
                </c:pt>
                <c:pt idx="32">
                  <c:v>5.585</c:v>
                </c:pt>
                <c:pt idx="33">
                  <c:v>5.523</c:v>
                </c:pt>
                <c:pt idx="34">
                  <c:v>5.489</c:v>
                </c:pt>
                <c:pt idx="35">
                  <c:v>5.577</c:v>
                </c:pt>
                <c:pt idx="36">
                  <c:v>5.591</c:v>
                </c:pt>
                <c:pt idx="37">
                  <c:v>5.58</c:v>
                </c:pt>
                <c:pt idx="38">
                  <c:v>5.597</c:v>
                </c:pt>
                <c:pt idx="39">
                  <c:v>5.555</c:v>
                </c:pt>
                <c:pt idx="40">
                  <c:v>5.578</c:v>
                </c:pt>
                <c:pt idx="41">
                  <c:v>5.523</c:v>
                </c:pt>
                <c:pt idx="42">
                  <c:v>5.493</c:v>
                </c:pt>
                <c:pt idx="43">
                  <c:v>5.479</c:v>
                </c:pt>
                <c:pt idx="44">
                  <c:v>5.445</c:v>
                </c:pt>
                <c:pt idx="45">
                  <c:v>5.48</c:v>
                </c:pt>
                <c:pt idx="46">
                  <c:v>5.518</c:v>
                </c:pt>
                <c:pt idx="47">
                  <c:v>5.535</c:v>
                </c:pt>
                <c:pt idx="48">
                  <c:v>5.568</c:v>
                </c:pt>
                <c:pt idx="49">
                  <c:v>5.534</c:v>
                </c:pt>
                <c:pt idx="50">
                  <c:v>5.436</c:v>
                </c:pt>
                <c:pt idx="51">
                  <c:v>5.533</c:v>
                </c:pt>
                <c:pt idx="52">
                  <c:v>5.519</c:v>
                </c:pt>
                <c:pt idx="53">
                  <c:v>5.399</c:v>
                </c:pt>
                <c:pt idx="54">
                  <c:v>5.438</c:v>
                </c:pt>
              </c:numCache>
            </c:numRef>
          </c:xVal>
          <c:yVal>
            <c:numRef>
              <c:f>'①相関'!$Q$2:$Q$56</c:f>
              <c:numCache>
                <c:ptCount val="55"/>
                <c:pt idx="0">
                  <c:v>3.479</c:v>
                </c:pt>
                <c:pt idx="1">
                  <c:v>3.428</c:v>
                </c:pt>
                <c:pt idx="2">
                  <c:v>3.426</c:v>
                </c:pt>
                <c:pt idx="3">
                  <c:v>3.429</c:v>
                </c:pt>
                <c:pt idx="4">
                  <c:v>3.477</c:v>
                </c:pt>
                <c:pt idx="5">
                  <c:v>3.487</c:v>
                </c:pt>
                <c:pt idx="6">
                  <c:v>3.516</c:v>
                </c:pt>
                <c:pt idx="7">
                  <c:v>3.484</c:v>
                </c:pt>
                <c:pt idx="8">
                  <c:v>3.458</c:v>
                </c:pt>
                <c:pt idx="9">
                  <c:v>3.433</c:v>
                </c:pt>
                <c:pt idx="10">
                  <c:v>3.442</c:v>
                </c:pt>
                <c:pt idx="11">
                  <c:v>3.462</c:v>
                </c:pt>
                <c:pt idx="12">
                  <c:v>3.419</c:v>
                </c:pt>
                <c:pt idx="13">
                  <c:v>3.492</c:v>
                </c:pt>
                <c:pt idx="14">
                  <c:v>3.492</c:v>
                </c:pt>
                <c:pt idx="15">
                  <c:v>3.465</c:v>
                </c:pt>
                <c:pt idx="16">
                  <c:v>3.419</c:v>
                </c:pt>
                <c:pt idx="17">
                  <c:v>3.49</c:v>
                </c:pt>
                <c:pt idx="18">
                  <c:v>3.436</c:v>
                </c:pt>
                <c:pt idx="19">
                  <c:v>3.481</c:v>
                </c:pt>
                <c:pt idx="20">
                  <c:v>3.5</c:v>
                </c:pt>
                <c:pt idx="21">
                  <c:v>3.489</c:v>
                </c:pt>
                <c:pt idx="22">
                  <c:v>3.51</c:v>
                </c:pt>
                <c:pt idx="23">
                  <c:v>3.455</c:v>
                </c:pt>
                <c:pt idx="24">
                  <c:v>3.449</c:v>
                </c:pt>
                <c:pt idx="25">
                  <c:v>3.429</c:v>
                </c:pt>
                <c:pt idx="26">
                  <c:v>3.449</c:v>
                </c:pt>
                <c:pt idx="27">
                  <c:v>3.447</c:v>
                </c:pt>
                <c:pt idx="28">
                  <c:v>3.425</c:v>
                </c:pt>
                <c:pt idx="29">
                  <c:v>3.444</c:v>
                </c:pt>
                <c:pt idx="30">
                  <c:v>3.461</c:v>
                </c:pt>
                <c:pt idx="31">
                  <c:v>3.444</c:v>
                </c:pt>
                <c:pt idx="32">
                  <c:v>3.406</c:v>
                </c:pt>
                <c:pt idx="33">
                  <c:v>3.401</c:v>
                </c:pt>
                <c:pt idx="34">
                  <c:v>3.42</c:v>
                </c:pt>
                <c:pt idx="35">
                  <c:v>3.446</c:v>
                </c:pt>
                <c:pt idx="36">
                  <c:v>3.426</c:v>
                </c:pt>
                <c:pt idx="37">
                  <c:v>3.421</c:v>
                </c:pt>
                <c:pt idx="38">
                  <c:v>3.474</c:v>
                </c:pt>
                <c:pt idx="39">
                  <c:v>3.418</c:v>
                </c:pt>
                <c:pt idx="40">
                  <c:v>3.431</c:v>
                </c:pt>
                <c:pt idx="41">
                  <c:v>3.399</c:v>
                </c:pt>
                <c:pt idx="42">
                  <c:v>3.434</c:v>
                </c:pt>
                <c:pt idx="43">
                  <c:v>3.402</c:v>
                </c:pt>
                <c:pt idx="44">
                  <c:v>3.402</c:v>
                </c:pt>
                <c:pt idx="45">
                  <c:v>3.405</c:v>
                </c:pt>
                <c:pt idx="46">
                  <c:v>3.455</c:v>
                </c:pt>
                <c:pt idx="47">
                  <c:v>3.397</c:v>
                </c:pt>
                <c:pt idx="48">
                  <c:v>3.419</c:v>
                </c:pt>
                <c:pt idx="49">
                  <c:v>3.405</c:v>
                </c:pt>
                <c:pt idx="50">
                  <c:v>3.373</c:v>
                </c:pt>
                <c:pt idx="51">
                  <c:v>3.412</c:v>
                </c:pt>
                <c:pt idx="52">
                  <c:v>3.392</c:v>
                </c:pt>
                <c:pt idx="53">
                  <c:v>3.395</c:v>
                </c:pt>
                <c:pt idx="54">
                  <c:v>3.373</c:v>
                </c:pt>
              </c:numCache>
            </c:numRef>
          </c:yVal>
          <c:smooth val="0"/>
        </c:ser>
        <c:axId val="27169240"/>
        <c:axId val="49710457"/>
      </c:scatterChart>
      <c:valAx>
        <c:axId val="271692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710457"/>
        <c:crosses val="autoZero"/>
        <c:crossBetween val="midCat"/>
        <c:dispUnits/>
      </c:valAx>
      <c:valAx>
        <c:axId val="497104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169240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Sスピード-競争タイム（4R～12R）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'①相関'!$O$1</c:f>
              <c:strCache>
                <c:ptCount val="1"/>
                <c:pt idx="0">
                  <c:v>　Sスピード（時速）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'①相関'!$O$2:$O$72</c:f>
              <c:numCache>
                <c:ptCount val="71"/>
                <c:pt idx="0">
                  <c:v>134.138</c:v>
                </c:pt>
                <c:pt idx="1">
                  <c:v>135.542</c:v>
                </c:pt>
                <c:pt idx="2">
                  <c:v>134.77</c:v>
                </c:pt>
                <c:pt idx="3">
                  <c:v>134.832</c:v>
                </c:pt>
                <c:pt idx="4">
                  <c:v>129.636</c:v>
                </c:pt>
                <c:pt idx="5">
                  <c:v>136.095</c:v>
                </c:pt>
                <c:pt idx="6">
                  <c:v>127.913</c:v>
                </c:pt>
                <c:pt idx="7">
                  <c:v>133.392</c:v>
                </c:pt>
                <c:pt idx="8">
                  <c:v>134.993</c:v>
                </c:pt>
                <c:pt idx="9">
                  <c:v>132.792</c:v>
                </c:pt>
                <c:pt idx="10">
                  <c:v>132.802</c:v>
                </c:pt>
                <c:pt idx="11">
                  <c:v>132.802</c:v>
                </c:pt>
                <c:pt idx="12">
                  <c:v>135.552</c:v>
                </c:pt>
                <c:pt idx="13">
                  <c:v>132.469</c:v>
                </c:pt>
                <c:pt idx="14">
                  <c:v>132.88</c:v>
                </c:pt>
                <c:pt idx="15">
                  <c:v>131.569</c:v>
                </c:pt>
                <c:pt idx="16">
                  <c:v>134.048</c:v>
                </c:pt>
                <c:pt idx="17">
                  <c:v>137.92</c:v>
                </c:pt>
                <c:pt idx="18">
                  <c:v>132.479</c:v>
                </c:pt>
                <c:pt idx="19">
                  <c:v>128.186</c:v>
                </c:pt>
                <c:pt idx="20">
                  <c:v>133.541</c:v>
                </c:pt>
                <c:pt idx="21">
                  <c:v>138.568</c:v>
                </c:pt>
                <c:pt idx="22">
                  <c:v>133.303</c:v>
                </c:pt>
                <c:pt idx="23">
                  <c:v>131.79</c:v>
                </c:pt>
                <c:pt idx="24">
                  <c:v>129.487</c:v>
                </c:pt>
                <c:pt idx="25">
                  <c:v>134.068</c:v>
                </c:pt>
                <c:pt idx="26">
                  <c:v>135.828</c:v>
                </c:pt>
                <c:pt idx="27">
                  <c:v>132.45</c:v>
                </c:pt>
                <c:pt idx="28">
                  <c:v>132.733</c:v>
                </c:pt>
                <c:pt idx="29">
                  <c:v>133.085</c:v>
                </c:pt>
                <c:pt idx="30">
                  <c:v>133.077</c:v>
                </c:pt>
                <c:pt idx="31">
                  <c:v>133.689</c:v>
                </c:pt>
                <c:pt idx="32">
                  <c:v>133.232</c:v>
                </c:pt>
                <c:pt idx="33">
                  <c:v>137.22</c:v>
                </c:pt>
                <c:pt idx="34">
                  <c:v>137.344</c:v>
                </c:pt>
                <c:pt idx="35">
                  <c:v>137.446</c:v>
                </c:pt>
                <c:pt idx="36">
                  <c:v>136.023</c:v>
                </c:pt>
                <c:pt idx="37">
                  <c:v>134.168</c:v>
                </c:pt>
                <c:pt idx="38">
                  <c:v>132.081</c:v>
                </c:pt>
                <c:pt idx="39">
                  <c:v>138.504</c:v>
                </c:pt>
                <c:pt idx="40">
                  <c:v>133.313</c:v>
                </c:pt>
                <c:pt idx="41">
                  <c:v>133.195</c:v>
                </c:pt>
                <c:pt idx="42">
                  <c:v>136.425</c:v>
                </c:pt>
                <c:pt idx="43">
                  <c:v>138.238</c:v>
                </c:pt>
                <c:pt idx="44">
                  <c:v>135.48</c:v>
                </c:pt>
                <c:pt idx="45">
                  <c:v>133.126</c:v>
                </c:pt>
                <c:pt idx="46">
                  <c:v>132.489</c:v>
                </c:pt>
                <c:pt idx="47">
                  <c:v>131.482</c:v>
                </c:pt>
                <c:pt idx="48">
                  <c:v>134.549</c:v>
                </c:pt>
                <c:pt idx="49">
                  <c:v>136.054</c:v>
                </c:pt>
                <c:pt idx="50">
                  <c:v>132.929</c:v>
                </c:pt>
                <c:pt idx="51">
                  <c:v>131.742</c:v>
                </c:pt>
                <c:pt idx="52">
                  <c:v>131.984</c:v>
                </c:pt>
                <c:pt idx="53">
                  <c:v>135.307</c:v>
                </c:pt>
                <c:pt idx="54">
                  <c:v>138.781</c:v>
                </c:pt>
                <c:pt idx="55">
                  <c:v>134.378</c:v>
                </c:pt>
                <c:pt idx="56">
                  <c:v>134.932</c:v>
                </c:pt>
                <c:pt idx="57">
                  <c:v>132.704</c:v>
                </c:pt>
                <c:pt idx="58">
                  <c:v>136.736</c:v>
                </c:pt>
                <c:pt idx="59">
                  <c:v>136.778</c:v>
                </c:pt>
                <c:pt idx="60">
                  <c:v>135.736</c:v>
                </c:pt>
                <c:pt idx="61">
                  <c:v>135.838</c:v>
                </c:pt>
                <c:pt idx="62">
                  <c:v>132.226</c:v>
                </c:pt>
                <c:pt idx="63">
                  <c:v>136.508</c:v>
                </c:pt>
                <c:pt idx="64">
                  <c:v>134.629</c:v>
                </c:pt>
                <c:pt idx="65">
                  <c:v>132.586</c:v>
                </c:pt>
                <c:pt idx="66">
                  <c:v>131.926</c:v>
                </c:pt>
                <c:pt idx="67">
                  <c:v>131.33</c:v>
                </c:pt>
                <c:pt idx="68">
                  <c:v>131.444</c:v>
                </c:pt>
                <c:pt idx="69">
                  <c:v>134.378</c:v>
                </c:pt>
                <c:pt idx="70">
                  <c:v>128.47</c:v>
                </c:pt>
              </c:numCache>
            </c:numRef>
          </c:xVal>
          <c:yVal>
            <c:numRef>
              <c:f>'①相関'!$Q$2:$Q$72</c:f>
              <c:numCache>
                <c:ptCount val="71"/>
                <c:pt idx="0">
                  <c:v>3.479</c:v>
                </c:pt>
                <c:pt idx="1">
                  <c:v>3.428</c:v>
                </c:pt>
                <c:pt idx="2">
                  <c:v>3.426</c:v>
                </c:pt>
                <c:pt idx="3">
                  <c:v>3.429</c:v>
                </c:pt>
                <c:pt idx="4">
                  <c:v>3.477</c:v>
                </c:pt>
                <c:pt idx="5">
                  <c:v>3.487</c:v>
                </c:pt>
                <c:pt idx="6">
                  <c:v>3.516</c:v>
                </c:pt>
                <c:pt idx="7">
                  <c:v>3.484</c:v>
                </c:pt>
                <c:pt idx="8">
                  <c:v>3.458</c:v>
                </c:pt>
                <c:pt idx="9">
                  <c:v>3.433</c:v>
                </c:pt>
                <c:pt idx="10">
                  <c:v>3.442</c:v>
                </c:pt>
                <c:pt idx="11">
                  <c:v>3.462</c:v>
                </c:pt>
                <c:pt idx="12">
                  <c:v>3.419</c:v>
                </c:pt>
                <c:pt idx="13">
                  <c:v>3.492</c:v>
                </c:pt>
                <c:pt idx="14">
                  <c:v>3.492</c:v>
                </c:pt>
                <c:pt idx="15">
                  <c:v>3.465</c:v>
                </c:pt>
                <c:pt idx="16">
                  <c:v>3.419</c:v>
                </c:pt>
                <c:pt idx="17">
                  <c:v>3.49</c:v>
                </c:pt>
                <c:pt idx="18">
                  <c:v>3.436</c:v>
                </c:pt>
                <c:pt idx="19">
                  <c:v>3.481</c:v>
                </c:pt>
                <c:pt idx="20">
                  <c:v>3.5</c:v>
                </c:pt>
                <c:pt idx="21">
                  <c:v>3.489</c:v>
                </c:pt>
                <c:pt idx="22">
                  <c:v>3.51</c:v>
                </c:pt>
                <c:pt idx="23">
                  <c:v>3.455</c:v>
                </c:pt>
                <c:pt idx="24">
                  <c:v>3.449</c:v>
                </c:pt>
                <c:pt idx="25">
                  <c:v>3.429</c:v>
                </c:pt>
                <c:pt idx="26">
                  <c:v>3.449</c:v>
                </c:pt>
                <c:pt idx="27">
                  <c:v>3.447</c:v>
                </c:pt>
                <c:pt idx="28">
                  <c:v>3.425</c:v>
                </c:pt>
                <c:pt idx="29">
                  <c:v>3.444</c:v>
                </c:pt>
                <c:pt idx="30">
                  <c:v>3.461</c:v>
                </c:pt>
                <c:pt idx="31">
                  <c:v>3.444</c:v>
                </c:pt>
                <c:pt idx="32">
                  <c:v>3.406</c:v>
                </c:pt>
                <c:pt idx="33">
                  <c:v>3.401</c:v>
                </c:pt>
                <c:pt idx="34">
                  <c:v>3.42</c:v>
                </c:pt>
                <c:pt idx="35">
                  <c:v>3.446</c:v>
                </c:pt>
                <c:pt idx="36">
                  <c:v>3.426</c:v>
                </c:pt>
                <c:pt idx="37">
                  <c:v>3.421</c:v>
                </c:pt>
                <c:pt idx="38">
                  <c:v>3.474</c:v>
                </c:pt>
                <c:pt idx="39">
                  <c:v>3.418</c:v>
                </c:pt>
                <c:pt idx="40">
                  <c:v>3.431</c:v>
                </c:pt>
                <c:pt idx="41">
                  <c:v>3.399</c:v>
                </c:pt>
                <c:pt idx="42">
                  <c:v>3.434</c:v>
                </c:pt>
                <c:pt idx="43">
                  <c:v>3.402</c:v>
                </c:pt>
                <c:pt idx="44">
                  <c:v>3.402</c:v>
                </c:pt>
                <c:pt idx="45">
                  <c:v>3.405</c:v>
                </c:pt>
                <c:pt idx="46">
                  <c:v>3.455</c:v>
                </c:pt>
                <c:pt idx="47">
                  <c:v>3.397</c:v>
                </c:pt>
                <c:pt idx="48">
                  <c:v>3.419</c:v>
                </c:pt>
                <c:pt idx="49">
                  <c:v>3.405</c:v>
                </c:pt>
                <c:pt idx="50">
                  <c:v>3.373</c:v>
                </c:pt>
                <c:pt idx="51">
                  <c:v>3.412</c:v>
                </c:pt>
                <c:pt idx="52">
                  <c:v>3.392</c:v>
                </c:pt>
                <c:pt idx="53">
                  <c:v>3.395</c:v>
                </c:pt>
                <c:pt idx="54">
                  <c:v>3.373</c:v>
                </c:pt>
                <c:pt idx="55">
                  <c:v>3.436</c:v>
                </c:pt>
                <c:pt idx="56">
                  <c:v>3.452</c:v>
                </c:pt>
                <c:pt idx="57">
                  <c:v>3.417</c:v>
                </c:pt>
                <c:pt idx="58">
                  <c:v>3.442</c:v>
                </c:pt>
                <c:pt idx="59">
                  <c:v>3.413</c:v>
                </c:pt>
                <c:pt idx="60">
                  <c:v>3.407</c:v>
                </c:pt>
                <c:pt idx="61">
                  <c:v>3.45</c:v>
                </c:pt>
                <c:pt idx="62">
                  <c:v>3.471</c:v>
                </c:pt>
                <c:pt idx="63">
                  <c:v>3.423</c:v>
                </c:pt>
                <c:pt idx="64">
                  <c:v>3.426</c:v>
                </c:pt>
                <c:pt idx="65">
                  <c:v>3.439</c:v>
                </c:pt>
                <c:pt idx="66">
                  <c:v>3.413</c:v>
                </c:pt>
                <c:pt idx="67">
                  <c:v>3.401</c:v>
                </c:pt>
                <c:pt idx="68">
                  <c:v>3.378</c:v>
                </c:pt>
                <c:pt idx="69">
                  <c:v>3.428</c:v>
                </c:pt>
                <c:pt idx="70">
                  <c:v>3.458</c:v>
                </c:pt>
              </c:numCache>
            </c:numRef>
          </c:yVal>
          <c:smooth val="0"/>
        </c:ser>
        <c:axId val="32317110"/>
        <c:axId val="64780959"/>
      </c:scatterChart>
      <c:valAx>
        <c:axId val="32317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80959"/>
        <c:crosses val="autoZero"/>
        <c:crossBetween val="midCat"/>
        <c:dispUnits/>
      </c:valAx>
      <c:valAx>
        <c:axId val="647809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317110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Sスピード-競争タイム（良：4R～10R）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'①相関'!$O$1</c:f>
              <c:strCache>
                <c:ptCount val="1"/>
                <c:pt idx="0">
                  <c:v>　Sスピード（時速）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'①相関'!$O$2:$O$56</c:f>
              <c:numCache>
                <c:ptCount val="55"/>
                <c:pt idx="0">
                  <c:v>134.138</c:v>
                </c:pt>
                <c:pt idx="1">
                  <c:v>135.542</c:v>
                </c:pt>
                <c:pt idx="2">
                  <c:v>134.77</c:v>
                </c:pt>
                <c:pt idx="3">
                  <c:v>134.832</c:v>
                </c:pt>
                <c:pt idx="4">
                  <c:v>129.636</c:v>
                </c:pt>
                <c:pt idx="5">
                  <c:v>136.095</c:v>
                </c:pt>
                <c:pt idx="6">
                  <c:v>127.913</c:v>
                </c:pt>
                <c:pt idx="7">
                  <c:v>133.392</c:v>
                </c:pt>
                <c:pt idx="8">
                  <c:v>134.993</c:v>
                </c:pt>
                <c:pt idx="9">
                  <c:v>132.792</c:v>
                </c:pt>
                <c:pt idx="10">
                  <c:v>132.802</c:v>
                </c:pt>
                <c:pt idx="11">
                  <c:v>132.802</c:v>
                </c:pt>
                <c:pt idx="12">
                  <c:v>135.552</c:v>
                </c:pt>
                <c:pt idx="13">
                  <c:v>132.469</c:v>
                </c:pt>
                <c:pt idx="14">
                  <c:v>132.88</c:v>
                </c:pt>
                <c:pt idx="15">
                  <c:v>131.569</c:v>
                </c:pt>
                <c:pt idx="16">
                  <c:v>134.048</c:v>
                </c:pt>
                <c:pt idx="17">
                  <c:v>137.92</c:v>
                </c:pt>
                <c:pt idx="18">
                  <c:v>132.479</c:v>
                </c:pt>
                <c:pt idx="19">
                  <c:v>128.186</c:v>
                </c:pt>
                <c:pt idx="20">
                  <c:v>133.541</c:v>
                </c:pt>
                <c:pt idx="21">
                  <c:v>138.568</c:v>
                </c:pt>
                <c:pt idx="22">
                  <c:v>133.303</c:v>
                </c:pt>
                <c:pt idx="23">
                  <c:v>131.79</c:v>
                </c:pt>
                <c:pt idx="24">
                  <c:v>129.487</c:v>
                </c:pt>
                <c:pt idx="25">
                  <c:v>134.068</c:v>
                </c:pt>
                <c:pt idx="26">
                  <c:v>135.828</c:v>
                </c:pt>
                <c:pt idx="27">
                  <c:v>132.45</c:v>
                </c:pt>
                <c:pt idx="28">
                  <c:v>132.733</c:v>
                </c:pt>
                <c:pt idx="29">
                  <c:v>133.085</c:v>
                </c:pt>
                <c:pt idx="30">
                  <c:v>133.077</c:v>
                </c:pt>
                <c:pt idx="31">
                  <c:v>133.689</c:v>
                </c:pt>
                <c:pt idx="32">
                  <c:v>133.232</c:v>
                </c:pt>
                <c:pt idx="33">
                  <c:v>137.22</c:v>
                </c:pt>
                <c:pt idx="34">
                  <c:v>137.344</c:v>
                </c:pt>
                <c:pt idx="35">
                  <c:v>137.446</c:v>
                </c:pt>
                <c:pt idx="36">
                  <c:v>136.023</c:v>
                </c:pt>
                <c:pt idx="37">
                  <c:v>134.168</c:v>
                </c:pt>
                <c:pt idx="38">
                  <c:v>132.081</c:v>
                </c:pt>
                <c:pt idx="39">
                  <c:v>138.504</c:v>
                </c:pt>
                <c:pt idx="40">
                  <c:v>133.313</c:v>
                </c:pt>
                <c:pt idx="41">
                  <c:v>133.195</c:v>
                </c:pt>
                <c:pt idx="42">
                  <c:v>136.425</c:v>
                </c:pt>
                <c:pt idx="43">
                  <c:v>138.238</c:v>
                </c:pt>
                <c:pt idx="44">
                  <c:v>135.48</c:v>
                </c:pt>
                <c:pt idx="45">
                  <c:v>133.126</c:v>
                </c:pt>
                <c:pt idx="46">
                  <c:v>132.489</c:v>
                </c:pt>
                <c:pt idx="47">
                  <c:v>131.482</c:v>
                </c:pt>
                <c:pt idx="48">
                  <c:v>134.549</c:v>
                </c:pt>
                <c:pt idx="49">
                  <c:v>136.054</c:v>
                </c:pt>
                <c:pt idx="50">
                  <c:v>132.929</c:v>
                </c:pt>
                <c:pt idx="51">
                  <c:v>131.742</c:v>
                </c:pt>
                <c:pt idx="52">
                  <c:v>131.984</c:v>
                </c:pt>
                <c:pt idx="53">
                  <c:v>135.307</c:v>
                </c:pt>
                <c:pt idx="54">
                  <c:v>138.781</c:v>
                </c:pt>
              </c:numCache>
            </c:numRef>
          </c:xVal>
          <c:yVal>
            <c:numRef>
              <c:f>'①相関'!$Q$2:$Q$56</c:f>
              <c:numCache>
                <c:ptCount val="55"/>
                <c:pt idx="0">
                  <c:v>3.479</c:v>
                </c:pt>
                <c:pt idx="1">
                  <c:v>3.428</c:v>
                </c:pt>
                <c:pt idx="2">
                  <c:v>3.426</c:v>
                </c:pt>
                <c:pt idx="3">
                  <c:v>3.429</c:v>
                </c:pt>
                <c:pt idx="4">
                  <c:v>3.477</c:v>
                </c:pt>
                <c:pt idx="5">
                  <c:v>3.487</c:v>
                </c:pt>
                <c:pt idx="6">
                  <c:v>3.516</c:v>
                </c:pt>
                <c:pt idx="7">
                  <c:v>3.484</c:v>
                </c:pt>
                <c:pt idx="8">
                  <c:v>3.458</c:v>
                </c:pt>
                <c:pt idx="9">
                  <c:v>3.433</c:v>
                </c:pt>
                <c:pt idx="10">
                  <c:v>3.442</c:v>
                </c:pt>
                <c:pt idx="11">
                  <c:v>3.462</c:v>
                </c:pt>
                <c:pt idx="12">
                  <c:v>3.419</c:v>
                </c:pt>
                <c:pt idx="13">
                  <c:v>3.492</c:v>
                </c:pt>
                <c:pt idx="14">
                  <c:v>3.492</c:v>
                </c:pt>
                <c:pt idx="15">
                  <c:v>3.465</c:v>
                </c:pt>
                <c:pt idx="16">
                  <c:v>3.419</c:v>
                </c:pt>
                <c:pt idx="17">
                  <c:v>3.49</c:v>
                </c:pt>
                <c:pt idx="18">
                  <c:v>3.436</c:v>
                </c:pt>
                <c:pt idx="19">
                  <c:v>3.481</c:v>
                </c:pt>
                <c:pt idx="20">
                  <c:v>3.5</c:v>
                </c:pt>
                <c:pt idx="21">
                  <c:v>3.489</c:v>
                </c:pt>
                <c:pt idx="22">
                  <c:v>3.51</c:v>
                </c:pt>
                <c:pt idx="23">
                  <c:v>3.455</c:v>
                </c:pt>
                <c:pt idx="24">
                  <c:v>3.449</c:v>
                </c:pt>
                <c:pt idx="25">
                  <c:v>3.429</c:v>
                </c:pt>
                <c:pt idx="26">
                  <c:v>3.449</c:v>
                </c:pt>
                <c:pt idx="27">
                  <c:v>3.447</c:v>
                </c:pt>
                <c:pt idx="28">
                  <c:v>3.425</c:v>
                </c:pt>
                <c:pt idx="29">
                  <c:v>3.444</c:v>
                </c:pt>
                <c:pt idx="30">
                  <c:v>3.461</c:v>
                </c:pt>
                <c:pt idx="31">
                  <c:v>3.444</c:v>
                </c:pt>
                <c:pt idx="32">
                  <c:v>3.406</c:v>
                </c:pt>
                <c:pt idx="33">
                  <c:v>3.401</c:v>
                </c:pt>
                <c:pt idx="34">
                  <c:v>3.42</c:v>
                </c:pt>
                <c:pt idx="35">
                  <c:v>3.446</c:v>
                </c:pt>
                <c:pt idx="36">
                  <c:v>3.426</c:v>
                </c:pt>
                <c:pt idx="37">
                  <c:v>3.421</c:v>
                </c:pt>
                <c:pt idx="38">
                  <c:v>3.474</c:v>
                </c:pt>
                <c:pt idx="39">
                  <c:v>3.418</c:v>
                </c:pt>
                <c:pt idx="40">
                  <c:v>3.431</c:v>
                </c:pt>
                <c:pt idx="41">
                  <c:v>3.399</c:v>
                </c:pt>
                <c:pt idx="42">
                  <c:v>3.434</c:v>
                </c:pt>
                <c:pt idx="43">
                  <c:v>3.402</c:v>
                </c:pt>
                <c:pt idx="44">
                  <c:v>3.402</c:v>
                </c:pt>
                <c:pt idx="45">
                  <c:v>3.405</c:v>
                </c:pt>
                <c:pt idx="46">
                  <c:v>3.455</c:v>
                </c:pt>
                <c:pt idx="47">
                  <c:v>3.397</c:v>
                </c:pt>
                <c:pt idx="48">
                  <c:v>3.419</c:v>
                </c:pt>
                <c:pt idx="49">
                  <c:v>3.405</c:v>
                </c:pt>
                <c:pt idx="50">
                  <c:v>3.373</c:v>
                </c:pt>
                <c:pt idx="51">
                  <c:v>3.412</c:v>
                </c:pt>
                <c:pt idx="52">
                  <c:v>3.392</c:v>
                </c:pt>
                <c:pt idx="53">
                  <c:v>3.395</c:v>
                </c:pt>
                <c:pt idx="54">
                  <c:v>3.373</c:v>
                </c:pt>
              </c:numCache>
            </c:numRef>
          </c:yVal>
          <c:smooth val="0"/>
        </c:ser>
        <c:axId val="66708484"/>
        <c:axId val="55497845"/>
      </c:scatterChart>
      <c:valAx>
        <c:axId val="66708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497845"/>
        <c:crosses val="autoZero"/>
        <c:crossBetween val="midCat"/>
        <c:dispUnits/>
      </c:valAx>
      <c:valAx>
        <c:axId val="554978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708484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影響度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'⑦影響度'!$A$60</c:f>
              <c:strCache>
                <c:ptCount val="1"/>
                <c:pt idx="0">
                  <c:v>影響度の絶対値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Rタイム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Sスピード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試走タイム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'⑦影響度'!$B$60:$D$60</c:f>
              <c:numCache/>
            </c:numRef>
          </c:val>
        </c:ser>
        <c:axId val="65933634"/>
        <c:axId val="33027195"/>
      </c:barChart>
      <c:catAx>
        <c:axId val="65933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027195"/>
        <c:crosses val="autoZero"/>
        <c:auto val="1"/>
        <c:lblOffset val="100"/>
        <c:noMultiLvlLbl val="0"/>
      </c:catAx>
      <c:valAx>
        <c:axId val="330271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933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1</xdr:row>
      <xdr:rowOff>104775</xdr:rowOff>
    </xdr:from>
    <xdr:to>
      <xdr:col>23</xdr:col>
      <xdr:colOff>200025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11887200" y="276225"/>
        <a:ext cx="4162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161925</xdr:colOff>
      <xdr:row>18</xdr:row>
      <xdr:rowOff>0</xdr:rowOff>
    </xdr:from>
    <xdr:to>
      <xdr:col>23</xdr:col>
      <xdr:colOff>209550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11896725" y="3086100"/>
        <a:ext cx="41624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133350</xdr:colOff>
      <xdr:row>33</xdr:row>
      <xdr:rowOff>161925</xdr:rowOff>
    </xdr:from>
    <xdr:to>
      <xdr:col>23</xdr:col>
      <xdr:colOff>219075</xdr:colOff>
      <xdr:row>49</xdr:row>
      <xdr:rowOff>133350</xdr:rowOff>
    </xdr:to>
    <xdr:graphicFrame>
      <xdr:nvGraphicFramePr>
        <xdr:cNvPr id="3" name="Chart 6"/>
        <xdr:cNvGraphicFramePr/>
      </xdr:nvGraphicFramePr>
      <xdr:xfrm>
        <a:off x="11868150" y="5819775"/>
        <a:ext cx="42005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123825</xdr:colOff>
      <xdr:row>50</xdr:row>
      <xdr:rowOff>104775</xdr:rowOff>
    </xdr:from>
    <xdr:to>
      <xdr:col>23</xdr:col>
      <xdr:colOff>209550</xdr:colOff>
      <xdr:row>66</xdr:row>
      <xdr:rowOff>76200</xdr:rowOff>
    </xdr:to>
    <xdr:graphicFrame>
      <xdr:nvGraphicFramePr>
        <xdr:cNvPr id="4" name="Chart 7"/>
        <xdr:cNvGraphicFramePr/>
      </xdr:nvGraphicFramePr>
      <xdr:xfrm>
        <a:off x="11858625" y="8677275"/>
        <a:ext cx="42005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104775</xdr:colOff>
      <xdr:row>67</xdr:row>
      <xdr:rowOff>9525</xdr:rowOff>
    </xdr:from>
    <xdr:to>
      <xdr:col>23</xdr:col>
      <xdr:colOff>190500</xdr:colOff>
      <xdr:row>82</xdr:row>
      <xdr:rowOff>152400</xdr:rowOff>
    </xdr:to>
    <xdr:graphicFrame>
      <xdr:nvGraphicFramePr>
        <xdr:cNvPr id="5" name="Chart 8"/>
        <xdr:cNvGraphicFramePr/>
      </xdr:nvGraphicFramePr>
      <xdr:xfrm>
        <a:off x="11839575" y="11496675"/>
        <a:ext cx="4200525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104775</xdr:colOff>
      <xdr:row>83</xdr:row>
      <xdr:rowOff>114300</xdr:rowOff>
    </xdr:from>
    <xdr:to>
      <xdr:col>23</xdr:col>
      <xdr:colOff>190500</xdr:colOff>
      <xdr:row>99</xdr:row>
      <xdr:rowOff>85725</xdr:rowOff>
    </xdr:to>
    <xdr:graphicFrame>
      <xdr:nvGraphicFramePr>
        <xdr:cNvPr id="6" name="Chart 9"/>
        <xdr:cNvGraphicFramePr/>
      </xdr:nvGraphicFramePr>
      <xdr:xfrm>
        <a:off x="11839575" y="14344650"/>
        <a:ext cx="420052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44</xdr:row>
      <xdr:rowOff>47625</xdr:rowOff>
    </xdr:from>
    <xdr:to>
      <xdr:col>11</xdr:col>
      <xdr:colOff>466725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4229100" y="7591425"/>
        <a:ext cx="42195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G4" sqref="G4"/>
    </sheetView>
  </sheetViews>
  <sheetFormatPr defaultColWidth="9.00390625" defaultRowHeight="13.5"/>
  <cols>
    <col min="1" max="1" width="9.50390625" style="0" bestFit="1" customWidth="1"/>
    <col min="3" max="3" width="21.125" style="0" customWidth="1"/>
    <col min="4" max="4" width="12.375" style="0" bestFit="1" customWidth="1"/>
    <col min="5" max="5" width="5.00390625" style="0" bestFit="1" customWidth="1"/>
    <col min="6" max="6" width="8.00390625" style="0" bestFit="1" customWidth="1"/>
    <col min="7" max="7" width="12.75390625" style="0" bestFit="1" customWidth="1"/>
    <col min="8" max="8" width="16.75390625" style="0" bestFit="1" customWidth="1"/>
    <col min="9" max="9" width="6.50390625" style="0" bestFit="1" customWidth="1"/>
  </cols>
  <sheetData>
    <row r="1" spans="1:9" ht="13.5">
      <c r="A1" t="s">
        <v>96</v>
      </c>
      <c r="B1" t="s">
        <v>95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</row>
    <row r="2" spans="1:9" ht="13.5">
      <c r="A2">
        <v>19062604</v>
      </c>
      <c r="B2">
        <v>4</v>
      </c>
      <c r="C2">
        <v>1</v>
      </c>
      <c r="D2" t="s">
        <v>46</v>
      </c>
      <c r="E2" t="s">
        <v>10</v>
      </c>
      <c r="F2">
        <v>10</v>
      </c>
      <c r="G2">
        <v>5.589</v>
      </c>
      <c r="H2">
        <v>134.138</v>
      </c>
      <c r="I2">
        <v>3.36</v>
      </c>
    </row>
    <row r="3" spans="1:9" ht="13.5">
      <c r="A3">
        <v>19062604</v>
      </c>
      <c r="B3">
        <v>4</v>
      </c>
      <c r="C3">
        <v>2</v>
      </c>
      <c r="D3" t="s">
        <v>47</v>
      </c>
      <c r="E3" t="s">
        <v>31</v>
      </c>
      <c r="F3">
        <v>10</v>
      </c>
      <c r="G3">
        <v>5.534</v>
      </c>
      <c r="H3">
        <v>135.542</v>
      </c>
      <c r="I3">
        <v>3.34</v>
      </c>
    </row>
    <row r="4" spans="1:9" ht="13.5">
      <c r="A4">
        <v>19062604</v>
      </c>
      <c r="B4">
        <v>4</v>
      </c>
      <c r="C4">
        <v>3</v>
      </c>
      <c r="D4" t="s">
        <v>48</v>
      </c>
      <c r="E4" t="s">
        <v>10</v>
      </c>
      <c r="F4">
        <v>20</v>
      </c>
      <c r="G4">
        <v>5.486</v>
      </c>
      <c r="H4">
        <v>134.77</v>
      </c>
      <c r="I4">
        <v>3.34</v>
      </c>
    </row>
    <row r="5" spans="1:9" ht="13.5">
      <c r="A5">
        <v>19062604</v>
      </c>
      <c r="B5">
        <v>4</v>
      </c>
      <c r="C5">
        <v>4</v>
      </c>
      <c r="D5" t="s">
        <v>49</v>
      </c>
      <c r="E5" t="s">
        <v>10</v>
      </c>
      <c r="F5">
        <v>20</v>
      </c>
      <c r="G5">
        <v>5.478</v>
      </c>
      <c r="H5">
        <v>134.832</v>
      </c>
      <c r="I5">
        <v>3.31</v>
      </c>
    </row>
    <row r="6" spans="1:9" ht="13.5">
      <c r="A6">
        <v>19062604</v>
      </c>
      <c r="B6">
        <v>4</v>
      </c>
      <c r="C6">
        <v>5</v>
      </c>
      <c r="D6" t="s">
        <v>50</v>
      </c>
      <c r="E6" t="s">
        <v>10</v>
      </c>
      <c r="F6">
        <v>0</v>
      </c>
      <c r="G6">
        <v>5.611</v>
      </c>
      <c r="H6">
        <v>129.636</v>
      </c>
      <c r="I6">
        <v>3.39</v>
      </c>
    </row>
    <row r="7" spans="1:9" ht="13.5">
      <c r="A7">
        <v>19062604</v>
      </c>
      <c r="B7">
        <v>4</v>
      </c>
      <c r="C7">
        <v>6</v>
      </c>
      <c r="D7" t="s">
        <v>51</v>
      </c>
      <c r="E7" t="s">
        <v>10</v>
      </c>
      <c r="F7">
        <v>0</v>
      </c>
      <c r="G7">
        <v>5.604</v>
      </c>
      <c r="H7">
        <v>136.095</v>
      </c>
      <c r="I7">
        <v>3.38</v>
      </c>
    </row>
    <row r="8" spans="1:9" ht="13.5">
      <c r="A8">
        <v>19062604</v>
      </c>
      <c r="B8">
        <v>4</v>
      </c>
      <c r="C8">
        <v>7</v>
      </c>
      <c r="D8" t="s">
        <v>52</v>
      </c>
      <c r="E8" t="s">
        <v>17</v>
      </c>
      <c r="F8">
        <v>0</v>
      </c>
      <c r="G8">
        <v>5.699</v>
      </c>
      <c r="H8">
        <v>127.913</v>
      </c>
      <c r="I8">
        <v>3.42</v>
      </c>
    </row>
    <row r="9" spans="1:9" ht="13.5">
      <c r="A9">
        <v>19062604</v>
      </c>
      <c r="B9">
        <v>4</v>
      </c>
      <c r="C9">
        <v>8</v>
      </c>
      <c r="D9" t="s">
        <v>53</v>
      </c>
      <c r="E9" t="s">
        <v>10</v>
      </c>
      <c r="F9">
        <v>0</v>
      </c>
      <c r="G9">
        <v>5.64</v>
      </c>
      <c r="H9">
        <v>133.392</v>
      </c>
      <c r="I9">
        <v>3.39</v>
      </c>
    </row>
    <row r="10" spans="1:9" ht="13.5">
      <c r="A10">
        <v>19062605</v>
      </c>
      <c r="B10">
        <v>5</v>
      </c>
      <c r="C10" s="2" t="s">
        <v>54</v>
      </c>
      <c r="D10" t="s">
        <v>55</v>
      </c>
      <c r="E10" t="s">
        <v>10</v>
      </c>
      <c r="F10">
        <v>20</v>
      </c>
      <c r="G10">
        <v>5.666</v>
      </c>
      <c r="H10">
        <v>134.993</v>
      </c>
      <c r="I10">
        <v>3.39</v>
      </c>
    </row>
    <row r="11" spans="1:9" ht="13.5">
      <c r="A11">
        <v>19062605</v>
      </c>
      <c r="B11">
        <v>5</v>
      </c>
      <c r="C11" s="2" t="s">
        <v>56</v>
      </c>
      <c r="D11" t="s">
        <v>57</v>
      </c>
      <c r="E11" t="s">
        <v>10</v>
      </c>
      <c r="F11">
        <v>20</v>
      </c>
      <c r="G11">
        <v>5.587</v>
      </c>
      <c r="H11">
        <v>132.792</v>
      </c>
      <c r="I11">
        <v>3.36</v>
      </c>
    </row>
    <row r="12" spans="1:9" ht="13.5">
      <c r="A12">
        <v>19062605</v>
      </c>
      <c r="B12">
        <v>5</v>
      </c>
      <c r="C12" s="2" t="s">
        <v>58</v>
      </c>
      <c r="D12" t="s">
        <v>59</v>
      </c>
      <c r="E12" t="s">
        <v>17</v>
      </c>
      <c r="F12">
        <v>20</v>
      </c>
      <c r="G12">
        <v>5.548</v>
      </c>
      <c r="H12">
        <v>132.802</v>
      </c>
      <c r="I12">
        <v>3.36</v>
      </c>
    </row>
    <row r="13" spans="1:9" ht="13.5">
      <c r="A13">
        <v>19062605</v>
      </c>
      <c r="B13">
        <v>5</v>
      </c>
      <c r="C13" s="2" t="s">
        <v>60</v>
      </c>
      <c r="D13" t="s">
        <v>61</v>
      </c>
      <c r="E13" t="s">
        <v>10</v>
      </c>
      <c r="F13">
        <v>20</v>
      </c>
      <c r="G13">
        <v>5.579</v>
      </c>
      <c r="H13">
        <v>132.802</v>
      </c>
      <c r="I13">
        <v>3.37</v>
      </c>
    </row>
    <row r="14" spans="1:9" ht="13.5">
      <c r="A14">
        <v>19062605</v>
      </c>
      <c r="B14">
        <v>5</v>
      </c>
      <c r="C14" s="2" t="s">
        <v>62</v>
      </c>
      <c r="D14" t="s">
        <v>63</v>
      </c>
      <c r="E14" t="s">
        <v>10</v>
      </c>
      <c r="F14">
        <v>30</v>
      </c>
      <c r="G14">
        <v>5.509</v>
      </c>
      <c r="H14">
        <v>135.552</v>
      </c>
      <c r="I14">
        <v>3.33</v>
      </c>
    </row>
    <row r="15" spans="1:9" ht="13.5">
      <c r="A15">
        <v>19062605</v>
      </c>
      <c r="B15">
        <v>5</v>
      </c>
      <c r="C15" s="2" t="s">
        <v>64</v>
      </c>
      <c r="D15" t="s">
        <v>65</v>
      </c>
      <c r="E15" t="s">
        <v>13</v>
      </c>
      <c r="F15">
        <v>10</v>
      </c>
      <c r="G15">
        <v>5.611</v>
      </c>
      <c r="H15">
        <v>132.469</v>
      </c>
      <c r="I15">
        <v>3.39</v>
      </c>
    </row>
    <row r="16" spans="1:9" ht="13.5">
      <c r="A16">
        <v>19062605</v>
      </c>
      <c r="B16">
        <v>5</v>
      </c>
      <c r="C16" s="2" t="s">
        <v>66</v>
      </c>
      <c r="D16" t="s">
        <v>67</v>
      </c>
      <c r="E16" t="s">
        <v>10</v>
      </c>
      <c r="F16">
        <v>10</v>
      </c>
      <c r="G16">
        <v>5.686</v>
      </c>
      <c r="H16">
        <v>132.88</v>
      </c>
      <c r="I16">
        <v>3.44</v>
      </c>
    </row>
    <row r="17" spans="1:9" ht="13.5">
      <c r="A17">
        <v>19062605</v>
      </c>
      <c r="B17">
        <v>5</v>
      </c>
      <c r="C17" s="2" t="s">
        <v>68</v>
      </c>
      <c r="D17" t="s">
        <v>69</v>
      </c>
      <c r="E17" t="s">
        <v>10</v>
      </c>
      <c r="F17">
        <v>0</v>
      </c>
      <c r="G17">
        <v>5.597</v>
      </c>
      <c r="H17">
        <v>131.569</v>
      </c>
      <c r="I17">
        <v>3.37</v>
      </c>
    </row>
    <row r="18" spans="1:9" ht="13.5">
      <c r="A18">
        <v>19062606</v>
      </c>
      <c r="B18">
        <v>6</v>
      </c>
      <c r="C18">
        <v>1</v>
      </c>
      <c r="D18" t="s">
        <v>71</v>
      </c>
      <c r="E18" t="s">
        <v>31</v>
      </c>
      <c r="F18">
        <v>30</v>
      </c>
      <c r="G18">
        <v>5.507</v>
      </c>
      <c r="H18">
        <v>134.048</v>
      </c>
      <c r="I18">
        <v>3.33</v>
      </c>
    </row>
    <row r="19" spans="1:9" ht="13.5">
      <c r="A19">
        <v>19062606</v>
      </c>
      <c r="B19">
        <v>6</v>
      </c>
      <c r="C19">
        <v>2</v>
      </c>
      <c r="D19" t="s">
        <v>72</v>
      </c>
      <c r="E19" t="s">
        <v>26</v>
      </c>
      <c r="F19">
        <v>20</v>
      </c>
      <c r="G19">
        <v>5.598</v>
      </c>
      <c r="H19">
        <v>137.92</v>
      </c>
      <c r="I19">
        <v>3.35</v>
      </c>
    </row>
    <row r="20" spans="1:9" ht="13.5">
      <c r="A20">
        <v>19062606</v>
      </c>
      <c r="B20">
        <v>6</v>
      </c>
      <c r="C20">
        <v>3</v>
      </c>
      <c r="D20" t="s">
        <v>73</v>
      </c>
      <c r="E20" t="s">
        <v>10</v>
      </c>
      <c r="F20">
        <v>20</v>
      </c>
      <c r="G20">
        <v>5.556</v>
      </c>
      <c r="H20">
        <v>132.479</v>
      </c>
      <c r="I20">
        <v>3.35</v>
      </c>
    </row>
    <row r="21" spans="1:9" ht="13.5">
      <c r="A21">
        <v>19062606</v>
      </c>
      <c r="B21">
        <v>6</v>
      </c>
      <c r="C21">
        <v>4</v>
      </c>
      <c r="D21" t="s">
        <v>74</v>
      </c>
      <c r="E21" t="s">
        <v>10</v>
      </c>
      <c r="F21">
        <v>20</v>
      </c>
      <c r="G21">
        <v>5.6</v>
      </c>
      <c r="H21">
        <v>128.186</v>
      </c>
      <c r="I21">
        <v>3.38</v>
      </c>
    </row>
    <row r="22" spans="1:9" ht="13.5">
      <c r="A22">
        <v>19062606</v>
      </c>
      <c r="B22">
        <v>6</v>
      </c>
      <c r="C22">
        <v>5</v>
      </c>
      <c r="D22" t="s">
        <v>75</v>
      </c>
      <c r="E22" t="s">
        <v>10</v>
      </c>
      <c r="F22">
        <v>20</v>
      </c>
      <c r="G22">
        <v>5.554</v>
      </c>
      <c r="H22">
        <v>133.541</v>
      </c>
      <c r="I22">
        <v>3.37</v>
      </c>
    </row>
    <row r="23" spans="1:9" ht="13.5">
      <c r="A23">
        <v>19062606</v>
      </c>
      <c r="B23">
        <v>6</v>
      </c>
      <c r="C23">
        <v>6</v>
      </c>
      <c r="D23" t="s">
        <v>76</v>
      </c>
      <c r="E23" t="s">
        <v>13</v>
      </c>
      <c r="F23">
        <v>10</v>
      </c>
      <c r="G23">
        <v>5.56</v>
      </c>
      <c r="H23">
        <v>138.568</v>
      </c>
      <c r="I23">
        <v>3.35</v>
      </c>
    </row>
    <row r="24" spans="1:9" ht="13.5">
      <c r="A24">
        <v>19062606</v>
      </c>
      <c r="B24">
        <v>6</v>
      </c>
      <c r="C24">
        <v>7</v>
      </c>
      <c r="D24" t="s">
        <v>77</v>
      </c>
      <c r="E24" t="s">
        <v>10</v>
      </c>
      <c r="F24">
        <v>0</v>
      </c>
      <c r="G24">
        <v>5.655</v>
      </c>
      <c r="H24">
        <v>136.198</v>
      </c>
      <c r="I24">
        <v>3.39</v>
      </c>
    </row>
    <row r="25" spans="1:9" ht="13.5">
      <c r="A25">
        <v>19062606</v>
      </c>
      <c r="B25">
        <v>6</v>
      </c>
      <c r="C25">
        <v>8</v>
      </c>
      <c r="D25" t="s">
        <v>78</v>
      </c>
      <c r="E25" t="s">
        <v>10</v>
      </c>
      <c r="F25">
        <v>0</v>
      </c>
      <c r="G25">
        <v>5.617</v>
      </c>
      <c r="H25">
        <v>133.303</v>
      </c>
      <c r="I25">
        <v>3.39</v>
      </c>
    </row>
    <row r="26" spans="1:9" ht="13.5">
      <c r="A26">
        <v>19062607</v>
      </c>
      <c r="B26">
        <v>7</v>
      </c>
      <c r="C26">
        <v>1</v>
      </c>
      <c r="D26" t="s">
        <v>79</v>
      </c>
      <c r="E26" t="s">
        <v>13</v>
      </c>
      <c r="F26">
        <v>20</v>
      </c>
      <c r="G26">
        <v>5.589</v>
      </c>
      <c r="H26">
        <v>131.79</v>
      </c>
      <c r="I26">
        <v>3.36</v>
      </c>
    </row>
    <row r="27" spans="1:9" ht="13.5">
      <c r="A27">
        <v>19062607</v>
      </c>
      <c r="B27">
        <v>7</v>
      </c>
      <c r="C27">
        <v>2</v>
      </c>
      <c r="D27" t="s">
        <v>80</v>
      </c>
      <c r="E27" t="s">
        <v>31</v>
      </c>
      <c r="F27">
        <v>20</v>
      </c>
      <c r="G27">
        <v>5.612</v>
      </c>
      <c r="H27">
        <v>129.487</v>
      </c>
      <c r="I27">
        <v>3.41</v>
      </c>
    </row>
    <row r="28" spans="1:9" ht="13.5">
      <c r="A28">
        <v>19062607</v>
      </c>
      <c r="B28">
        <v>7</v>
      </c>
      <c r="C28">
        <v>3</v>
      </c>
      <c r="D28" t="s">
        <v>81</v>
      </c>
      <c r="E28" t="s">
        <v>10</v>
      </c>
      <c r="F28">
        <v>20</v>
      </c>
      <c r="G28">
        <v>5.579</v>
      </c>
      <c r="H28">
        <v>134.068</v>
      </c>
      <c r="I28">
        <v>3.38</v>
      </c>
    </row>
    <row r="29" spans="1:9" ht="13.5">
      <c r="A29">
        <v>19062607</v>
      </c>
      <c r="B29">
        <v>7</v>
      </c>
      <c r="C29">
        <v>4</v>
      </c>
      <c r="D29" t="s">
        <v>82</v>
      </c>
      <c r="E29" t="s">
        <v>10</v>
      </c>
      <c r="F29">
        <v>20</v>
      </c>
      <c r="G29">
        <v>5.548</v>
      </c>
      <c r="H29">
        <v>135.828</v>
      </c>
      <c r="I29">
        <v>3.37</v>
      </c>
    </row>
    <row r="30" spans="1:9" ht="13.5">
      <c r="A30">
        <v>19062607</v>
      </c>
      <c r="B30">
        <v>7</v>
      </c>
      <c r="C30">
        <v>5</v>
      </c>
      <c r="D30" t="s">
        <v>83</v>
      </c>
      <c r="E30" t="s">
        <v>10</v>
      </c>
      <c r="F30">
        <v>30</v>
      </c>
      <c r="G30">
        <v>5.614</v>
      </c>
      <c r="H30">
        <v>132.45</v>
      </c>
      <c r="I30">
        <v>3.37</v>
      </c>
    </row>
    <row r="31" spans="1:9" ht="13.5">
      <c r="A31">
        <v>19062607</v>
      </c>
      <c r="B31">
        <v>7</v>
      </c>
      <c r="C31">
        <v>6</v>
      </c>
      <c r="D31" t="s">
        <v>84</v>
      </c>
      <c r="E31" t="s">
        <v>8</v>
      </c>
      <c r="F31">
        <v>30</v>
      </c>
      <c r="G31">
        <v>5.553</v>
      </c>
      <c r="H31">
        <v>132.733</v>
      </c>
      <c r="I31">
        <v>3.36</v>
      </c>
    </row>
    <row r="32" spans="1:9" ht="13.5">
      <c r="A32">
        <v>19062607</v>
      </c>
      <c r="B32">
        <v>7</v>
      </c>
      <c r="C32">
        <v>7</v>
      </c>
      <c r="D32" t="s">
        <v>85</v>
      </c>
      <c r="E32" t="s">
        <v>10</v>
      </c>
      <c r="F32">
        <v>10</v>
      </c>
      <c r="G32">
        <v>5.553</v>
      </c>
      <c r="H32">
        <v>133.085</v>
      </c>
      <c r="I32">
        <v>3.36</v>
      </c>
    </row>
    <row r="33" spans="1:9" ht="13.5">
      <c r="A33">
        <v>19062607</v>
      </c>
      <c r="B33">
        <v>7</v>
      </c>
      <c r="C33">
        <v>8</v>
      </c>
      <c r="D33" t="s">
        <v>86</v>
      </c>
      <c r="E33" t="s">
        <v>10</v>
      </c>
      <c r="F33">
        <v>0</v>
      </c>
      <c r="G33">
        <v>5.58</v>
      </c>
      <c r="H33">
        <v>133.077</v>
      </c>
      <c r="I33">
        <v>3.37</v>
      </c>
    </row>
    <row r="34" spans="1:9" ht="13.5">
      <c r="A34">
        <v>19062608</v>
      </c>
      <c r="B34">
        <v>8</v>
      </c>
      <c r="C34">
        <v>1</v>
      </c>
      <c r="D34" t="s">
        <v>87</v>
      </c>
      <c r="E34" t="s">
        <v>13</v>
      </c>
      <c r="F34">
        <v>30</v>
      </c>
      <c r="G34">
        <v>5.638</v>
      </c>
      <c r="H34">
        <v>133.689</v>
      </c>
      <c r="I34">
        <v>3.38</v>
      </c>
    </row>
    <row r="35" spans="1:9" ht="13.5">
      <c r="A35">
        <v>19062608</v>
      </c>
      <c r="B35">
        <v>8</v>
      </c>
      <c r="C35">
        <v>2</v>
      </c>
      <c r="D35" t="s">
        <v>88</v>
      </c>
      <c r="E35" t="s">
        <v>10</v>
      </c>
      <c r="F35">
        <v>30</v>
      </c>
      <c r="G35">
        <v>5.585</v>
      </c>
      <c r="H35">
        <v>133.232</v>
      </c>
      <c r="I35">
        <v>3.35</v>
      </c>
    </row>
    <row r="36" spans="1:9" ht="13.5">
      <c r="A36">
        <v>19062608</v>
      </c>
      <c r="B36">
        <v>8</v>
      </c>
      <c r="C36">
        <v>3</v>
      </c>
      <c r="D36" t="s">
        <v>89</v>
      </c>
      <c r="E36" t="s">
        <v>10</v>
      </c>
      <c r="F36">
        <v>20</v>
      </c>
      <c r="G36">
        <v>5.523</v>
      </c>
      <c r="H36">
        <v>137.22</v>
      </c>
      <c r="I36">
        <v>3.33</v>
      </c>
    </row>
    <row r="37" spans="1:9" ht="13.5">
      <c r="A37">
        <v>19062608</v>
      </c>
      <c r="B37">
        <v>8</v>
      </c>
      <c r="C37">
        <v>4</v>
      </c>
      <c r="D37" t="s">
        <v>90</v>
      </c>
      <c r="E37" t="s">
        <v>10</v>
      </c>
      <c r="F37">
        <v>20</v>
      </c>
      <c r="G37">
        <v>5.489</v>
      </c>
      <c r="H37">
        <v>137.344</v>
      </c>
      <c r="I37">
        <v>3.32</v>
      </c>
    </row>
    <row r="38" spans="1:9" ht="13.5">
      <c r="A38">
        <v>19062608</v>
      </c>
      <c r="B38">
        <v>8</v>
      </c>
      <c r="C38">
        <v>5</v>
      </c>
      <c r="D38" t="s">
        <v>91</v>
      </c>
      <c r="E38" t="s">
        <v>10</v>
      </c>
      <c r="F38">
        <v>20</v>
      </c>
      <c r="G38">
        <v>5.577</v>
      </c>
      <c r="H38">
        <v>137.446</v>
      </c>
      <c r="I38">
        <v>3.37</v>
      </c>
    </row>
    <row r="39" spans="1:9" ht="13.5">
      <c r="A39">
        <v>19062608</v>
      </c>
      <c r="B39">
        <v>8</v>
      </c>
      <c r="C39">
        <v>6</v>
      </c>
      <c r="D39" t="s">
        <v>92</v>
      </c>
      <c r="E39" t="s">
        <v>8</v>
      </c>
      <c r="F39">
        <v>20</v>
      </c>
      <c r="G39">
        <v>5.591</v>
      </c>
      <c r="H39">
        <v>136.023</v>
      </c>
      <c r="I39">
        <v>3.35</v>
      </c>
    </row>
    <row r="40" spans="1:9" ht="13.5">
      <c r="A40">
        <v>19062608</v>
      </c>
      <c r="B40">
        <v>8</v>
      </c>
      <c r="C40">
        <v>7</v>
      </c>
      <c r="D40" t="s">
        <v>93</v>
      </c>
      <c r="E40" t="s">
        <v>17</v>
      </c>
      <c r="F40">
        <v>10</v>
      </c>
      <c r="G40">
        <v>5.58</v>
      </c>
      <c r="H40">
        <v>134.168</v>
      </c>
      <c r="I40">
        <v>3.36</v>
      </c>
    </row>
    <row r="41" spans="1:9" ht="13.5">
      <c r="A41">
        <v>19062608</v>
      </c>
      <c r="B41">
        <v>8</v>
      </c>
      <c r="C41">
        <v>8</v>
      </c>
      <c r="D41" t="s">
        <v>94</v>
      </c>
      <c r="E41" t="s">
        <v>10</v>
      </c>
      <c r="F41">
        <v>0</v>
      </c>
      <c r="G41">
        <v>5.597</v>
      </c>
      <c r="H41">
        <v>132.081</v>
      </c>
      <c r="I41">
        <v>3.38</v>
      </c>
    </row>
    <row r="42" spans="1:9" ht="13.5">
      <c r="A42">
        <v>19062609</v>
      </c>
      <c r="B42">
        <v>9</v>
      </c>
      <c r="C42">
        <v>1</v>
      </c>
      <c r="D42" t="s">
        <v>7</v>
      </c>
      <c r="E42" t="s">
        <v>8</v>
      </c>
      <c r="F42">
        <v>10</v>
      </c>
      <c r="G42">
        <v>5.555</v>
      </c>
      <c r="H42">
        <v>138.504</v>
      </c>
      <c r="I42">
        <v>3.34</v>
      </c>
    </row>
    <row r="43" spans="1:9" ht="13.5">
      <c r="A43">
        <v>19062609</v>
      </c>
      <c r="B43">
        <v>9</v>
      </c>
      <c r="C43">
        <v>2</v>
      </c>
      <c r="D43" t="s">
        <v>9</v>
      </c>
      <c r="E43" t="s">
        <v>10</v>
      </c>
      <c r="F43">
        <v>10</v>
      </c>
      <c r="G43">
        <v>5.578</v>
      </c>
      <c r="H43">
        <v>133.313</v>
      </c>
      <c r="I43">
        <v>3.36</v>
      </c>
    </row>
    <row r="44" spans="1:9" ht="13.5">
      <c r="A44">
        <v>19062609</v>
      </c>
      <c r="B44">
        <v>9</v>
      </c>
      <c r="C44">
        <v>3</v>
      </c>
      <c r="D44" t="s">
        <v>11</v>
      </c>
      <c r="E44" t="s">
        <v>10</v>
      </c>
      <c r="F44">
        <v>10</v>
      </c>
      <c r="G44">
        <v>5.523</v>
      </c>
      <c r="H44">
        <v>133.195</v>
      </c>
      <c r="I44">
        <v>3.34</v>
      </c>
    </row>
    <row r="45" spans="1:9" ht="13.5">
      <c r="A45">
        <v>19062609</v>
      </c>
      <c r="B45">
        <v>9</v>
      </c>
      <c r="C45">
        <v>4</v>
      </c>
      <c r="D45" t="s">
        <v>12</v>
      </c>
      <c r="E45" t="s">
        <v>13</v>
      </c>
      <c r="F45">
        <v>10</v>
      </c>
      <c r="G45">
        <v>5.493</v>
      </c>
      <c r="H45">
        <v>136.425</v>
      </c>
      <c r="I45">
        <v>3.32</v>
      </c>
    </row>
    <row r="46" spans="1:9" ht="13.5">
      <c r="A46">
        <v>19062609</v>
      </c>
      <c r="B46">
        <v>9</v>
      </c>
      <c r="C46">
        <v>5</v>
      </c>
      <c r="D46" t="s">
        <v>14</v>
      </c>
      <c r="E46" t="s">
        <v>10</v>
      </c>
      <c r="F46">
        <v>10</v>
      </c>
      <c r="G46">
        <v>5.479</v>
      </c>
      <c r="H46">
        <v>138.238</v>
      </c>
      <c r="I46">
        <v>3.31</v>
      </c>
    </row>
    <row r="47" spans="1:9" ht="13.5">
      <c r="A47">
        <v>19062609</v>
      </c>
      <c r="B47">
        <v>9</v>
      </c>
      <c r="C47">
        <v>6</v>
      </c>
      <c r="D47" t="s">
        <v>15</v>
      </c>
      <c r="E47" t="s">
        <v>8</v>
      </c>
      <c r="F47">
        <v>10</v>
      </c>
      <c r="G47">
        <v>5.445</v>
      </c>
      <c r="H47" s="1">
        <v>135.48</v>
      </c>
      <c r="I47">
        <v>3.29</v>
      </c>
    </row>
    <row r="48" spans="1:9" ht="13.5">
      <c r="A48">
        <v>19062609</v>
      </c>
      <c r="B48">
        <v>9</v>
      </c>
      <c r="C48">
        <v>7</v>
      </c>
      <c r="D48" t="s">
        <v>16</v>
      </c>
      <c r="E48" t="s">
        <v>17</v>
      </c>
      <c r="F48">
        <v>10</v>
      </c>
      <c r="G48">
        <v>5.48</v>
      </c>
      <c r="H48">
        <v>133.126</v>
      </c>
      <c r="I48">
        <v>3.3</v>
      </c>
    </row>
    <row r="49" spans="1:9" ht="13.5">
      <c r="A49">
        <v>19062609</v>
      </c>
      <c r="B49">
        <v>9</v>
      </c>
      <c r="C49">
        <v>8</v>
      </c>
      <c r="D49" t="s">
        <v>18</v>
      </c>
      <c r="E49" t="s">
        <v>10</v>
      </c>
      <c r="F49">
        <v>0</v>
      </c>
      <c r="G49">
        <v>5.518</v>
      </c>
      <c r="H49">
        <v>132.489</v>
      </c>
      <c r="I49">
        <v>3.35</v>
      </c>
    </row>
    <row r="50" spans="1:9" ht="13.5">
      <c r="A50">
        <v>19062610</v>
      </c>
      <c r="B50">
        <v>10</v>
      </c>
      <c r="C50">
        <v>1</v>
      </c>
      <c r="D50" t="s">
        <v>19</v>
      </c>
      <c r="E50" t="s">
        <v>17</v>
      </c>
      <c r="F50">
        <v>0</v>
      </c>
      <c r="G50">
        <v>5.535</v>
      </c>
      <c r="H50">
        <v>131.482</v>
      </c>
      <c r="I50">
        <v>3.36</v>
      </c>
    </row>
    <row r="51" spans="1:9" ht="13.5">
      <c r="A51">
        <v>19062610</v>
      </c>
      <c r="B51">
        <v>10</v>
      </c>
      <c r="C51">
        <v>2</v>
      </c>
      <c r="D51" t="s">
        <v>20</v>
      </c>
      <c r="E51" t="s">
        <v>10</v>
      </c>
      <c r="F51">
        <v>0</v>
      </c>
      <c r="G51">
        <v>5.568</v>
      </c>
      <c r="H51">
        <v>134.549</v>
      </c>
      <c r="I51">
        <v>3.35</v>
      </c>
    </row>
    <row r="52" spans="1:9" ht="13.5">
      <c r="A52">
        <v>19062610</v>
      </c>
      <c r="B52">
        <v>10</v>
      </c>
      <c r="C52">
        <v>3</v>
      </c>
      <c r="D52" t="s">
        <v>21</v>
      </c>
      <c r="E52" t="s">
        <v>10</v>
      </c>
      <c r="F52">
        <v>10</v>
      </c>
      <c r="G52">
        <v>5.534</v>
      </c>
      <c r="H52">
        <v>136.054</v>
      </c>
      <c r="I52">
        <v>3.33</v>
      </c>
    </row>
    <row r="53" spans="1:9" ht="13.5">
      <c r="A53">
        <v>19062610</v>
      </c>
      <c r="B53">
        <v>10</v>
      </c>
      <c r="C53">
        <v>4</v>
      </c>
      <c r="D53" t="s">
        <v>22</v>
      </c>
      <c r="E53" t="s">
        <v>10</v>
      </c>
      <c r="F53">
        <v>10</v>
      </c>
      <c r="G53">
        <v>5.436</v>
      </c>
      <c r="H53">
        <v>132.929</v>
      </c>
      <c r="I53">
        <v>3.31</v>
      </c>
    </row>
    <row r="54" spans="1:9" ht="13.5">
      <c r="A54">
        <v>19062610</v>
      </c>
      <c r="B54">
        <v>10</v>
      </c>
      <c r="C54">
        <v>5</v>
      </c>
      <c r="D54" t="s">
        <v>23</v>
      </c>
      <c r="E54" t="s">
        <v>8</v>
      </c>
      <c r="F54">
        <v>10</v>
      </c>
      <c r="G54">
        <v>5.533</v>
      </c>
      <c r="H54">
        <v>131.742</v>
      </c>
      <c r="I54">
        <v>3.36</v>
      </c>
    </row>
    <row r="55" spans="1:9" ht="13.5">
      <c r="A55">
        <v>19062610</v>
      </c>
      <c r="B55">
        <v>10</v>
      </c>
      <c r="C55">
        <v>6</v>
      </c>
      <c r="D55" t="s">
        <v>24</v>
      </c>
      <c r="E55" t="s">
        <v>17</v>
      </c>
      <c r="F55">
        <v>10</v>
      </c>
      <c r="G55">
        <v>5.519</v>
      </c>
      <c r="H55">
        <v>131.984</v>
      </c>
      <c r="I55">
        <v>3.34</v>
      </c>
    </row>
    <row r="56" spans="1:9" ht="13.5">
      <c r="A56">
        <v>19062610</v>
      </c>
      <c r="B56">
        <v>10</v>
      </c>
      <c r="C56">
        <v>7</v>
      </c>
      <c r="D56" t="s">
        <v>25</v>
      </c>
      <c r="E56" t="s">
        <v>26</v>
      </c>
      <c r="F56">
        <v>10</v>
      </c>
      <c r="G56">
        <v>5.399</v>
      </c>
      <c r="H56">
        <v>135.307</v>
      </c>
      <c r="I56">
        <v>3.28</v>
      </c>
    </row>
    <row r="57" spans="1:9" ht="13.5">
      <c r="A57">
        <v>19062610</v>
      </c>
      <c r="B57">
        <v>10</v>
      </c>
      <c r="C57">
        <v>8</v>
      </c>
      <c r="D57" t="s">
        <v>27</v>
      </c>
      <c r="E57" t="s">
        <v>13</v>
      </c>
      <c r="F57">
        <v>10</v>
      </c>
      <c r="G57">
        <v>5.438</v>
      </c>
      <c r="H57">
        <v>138.781</v>
      </c>
      <c r="I57">
        <v>3.28</v>
      </c>
    </row>
    <row r="58" spans="1:9" ht="13.5">
      <c r="A58">
        <v>19062611</v>
      </c>
      <c r="B58">
        <v>11</v>
      </c>
      <c r="C58">
        <v>1</v>
      </c>
      <c r="D58" t="s">
        <v>29</v>
      </c>
      <c r="E58" t="s">
        <v>10</v>
      </c>
      <c r="F58">
        <v>20</v>
      </c>
      <c r="G58">
        <v>5.506</v>
      </c>
      <c r="H58">
        <v>134.378</v>
      </c>
      <c r="I58">
        <v>3.34</v>
      </c>
    </row>
    <row r="59" spans="1:9" ht="13.5">
      <c r="A59">
        <v>19062611</v>
      </c>
      <c r="B59">
        <v>11</v>
      </c>
      <c r="C59">
        <v>2</v>
      </c>
      <c r="D59" t="s">
        <v>30</v>
      </c>
      <c r="E59" t="s">
        <v>31</v>
      </c>
      <c r="F59">
        <v>20</v>
      </c>
      <c r="G59">
        <v>5.495</v>
      </c>
      <c r="H59">
        <v>134.932</v>
      </c>
      <c r="I59">
        <v>3.32</v>
      </c>
    </row>
    <row r="60" spans="1:9" ht="13.5">
      <c r="A60">
        <v>19062611</v>
      </c>
      <c r="B60">
        <v>11</v>
      </c>
      <c r="C60">
        <v>3</v>
      </c>
      <c r="D60" t="s">
        <v>32</v>
      </c>
      <c r="E60" t="s">
        <v>8</v>
      </c>
      <c r="F60">
        <v>20</v>
      </c>
      <c r="G60">
        <v>5.48</v>
      </c>
      <c r="H60">
        <v>132.704</v>
      </c>
      <c r="I60">
        <v>3.3</v>
      </c>
    </row>
    <row r="61" spans="1:9" ht="13.5">
      <c r="A61">
        <v>19062611</v>
      </c>
      <c r="B61">
        <v>11</v>
      </c>
      <c r="C61">
        <v>4</v>
      </c>
      <c r="D61" t="s">
        <v>33</v>
      </c>
      <c r="E61" t="s">
        <v>10</v>
      </c>
      <c r="F61">
        <v>20</v>
      </c>
      <c r="G61">
        <v>5.586</v>
      </c>
      <c r="H61">
        <v>136.736</v>
      </c>
      <c r="I61">
        <v>3.33</v>
      </c>
    </row>
    <row r="62" spans="1:9" ht="13.5">
      <c r="A62">
        <v>19062611</v>
      </c>
      <c r="B62">
        <v>11</v>
      </c>
      <c r="C62">
        <v>5</v>
      </c>
      <c r="D62" t="s">
        <v>34</v>
      </c>
      <c r="E62" t="s">
        <v>17</v>
      </c>
      <c r="F62">
        <v>20</v>
      </c>
      <c r="G62">
        <v>5.53</v>
      </c>
      <c r="H62">
        <v>136.778</v>
      </c>
      <c r="I62">
        <v>3.31</v>
      </c>
    </row>
    <row r="63" spans="1:9" ht="13.5">
      <c r="A63">
        <v>19062611</v>
      </c>
      <c r="B63">
        <v>11</v>
      </c>
      <c r="C63">
        <v>6</v>
      </c>
      <c r="D63" t="s">
        <v>35</v>
      </c>
      <c r="E63" t="s">
        <v>10</v>
      </c>
      <c r="F63">
        <v>20</v>
      </c>
      <c r="G63">
        <v>5.518</v>
      </c>
      <c r="H63">
        <v>135.736</v>
      </c>
      <c r="I63">
        <v>3.31</v>
      </c>
    </row>
    <row r="64" spans="1:9" ht="13.5">
      <c r="A64">
        <v>19062611</v>
      </c>
      <c r="B64">
        <v>11</v>
      </c>
      <c r="C64">
        <v>7</v>
      </c>
      <c r="D64" t="s">
        <v>36</v>
      </c>
      <c r="E64" t="s">
        <v>8</v>
      </c>
      <c r="F64">
        <v>10</v>
      </c>
      <c r="G64">
        <v>5.534</v>
      </c>
      <c r="H64">
        <v>135.838</v>
      </c>
      <c r="I64">
        <v>3.33</v>
      </c>
    </row>
    <row r="65" spans="1:9" ht="13.5">
      <c r="A65">
        <v>19062611</v>
      </c>
      <c r="B65">
        <v>11</v>
      </c>
      <c r="C65">
        <v>8</v>
      </c>
      <c r="D65" t="s">
        <v>37</v>
      </c>
      <c r="E65" t="s">
        <v>10</v>
      </c>
      <c r="F65">
        <v>0</v>
      </c>
      <c r="G65">
        <v>5.554</v>
      </c>
      <c r="H65">
        <v>132.226</v>
      </c>
      <c r="I65">
        <v>3.33</v>
      </c>
    </row>
    <row r="66" spans="1:9" ht="13.5">
      <c r="A66">
        <v>19062612</v>
      </c>
      <c r="B66">
        <v>12</v>
      </c>
      <c r="C66">
        <v>1</v>
      </c>
      <c r="D66" t="s">
        <v>38</v>
      </c>
      <c r="E66" t="s">
        <v>10</v>
      </c>
      <c r="F66">
        <v>20</v>
      </c>
      <c r="G66">
        <v>5.617</v>
      </c>
      <c r="H66">
        <v>136.508</v>
      </c>
      <c r="I66">
        <v>3.39</v>
      </c>
    </row>
    <row r="67" spans="1:9" ht="13.5">
      <c r="A67">
        <v>19062612</v>
      </c>
      <c r="B67">
        <v>12</v>
      </c>
      <c r="C67">
        <v>2</v>
      </c>
      <c r="D67" t="s">
        <v>39</v>
      </c>
      <c r="E67" t="s">
        <v>31</v>
      </c>
      <c r="F67">
        <v>20</v>
      </c>
      <c r="G67">
        <v>5.557</v>
      </c>
      <c r="H67">
        <v>134.629</v>
      </c>
      <c r="I67">
        <v>3.37</v>
      </c>
    </row>
    <row r="68" spans="1:9" ht="13.5">
      <c r="A68">
        <v>19062612</v>
      </c>
      <c r="B68">
        <v>12</v>
      </c>
      <c r="C68">
        <v>3</v>
      </c>
      <c r="D68" t="s">
        <v>40</v>
      </c>
      <c r="E68" t="s">
        <v>26</v>
      </c>
      <c r="F68">
        <v>20</v>
      </c>
      <c r="G68">
        <v>5.597</v>
      </c>
      <c r="H68">
        <v>132.586</v>
      </c>
      <c r="I68">
        <v>3.38</v>
      </c>
    </row>
    <row r="69" spans="1:9" ht="13.5">
      <c r="A69">
        <v>19062612</v>
      </c>
      <c r="B69">
        <v>12</v>
      </c>
      <c r="C69">
        <v>4</v>
      </c>
      <c r="D69" t="s">
        <v>41</v>
      </c>
      <c r="E69" t="s">
        <v>10</v>
      </c>
      <c r="F69">
        <v>20</v>
      </c>
      <c r="G69">
        <v>5.583</v>
      </c>
      <c r="H69">
        <v>131.926</v>
      </c>
      <c r="I69">
        <v>3.39</v>
      </c>
    </row>
    <row r="70" spans="1:9" ht="13.5">
      <c r="A70">
        <v>19062612</v>
      </c>
      <c r="B70">
        <v>12</v>
      </c>
      <c r="C70">
        <v>5</v>
      </c>
      <c r="D70" t="s">
        <v>42</v>
      </c>
      <c r="E70" t="s">
        <v>8</v>
      </c>
      <c r="F70">
        <v>20</v>
      </c>
      <c r="G70">
        <v>5.678</v>
      </c>
      <c r="H70">
        <v>131.33</v>
      </c>
      <c r="I70">
        <v>3.41</v>
      </c>
    </row>
    <row r="71" spans="1:9" ht="13.5">
      <c r="A71">
        <v>19062612</v>
      </c>
      <c r="B71">
        <v>12</v>
      </c>
      <c r="C71">
        <v>6</v>
      </c>
      <c r="D71" t="s">
        <v>43</v>
      </c>
      <c r="E71" t="s">
        <v>10</v>
      </c>
      <c r="F71">
        <v>20</v>
      </c>
      <c r="G71">
        <v>5.611</v>
      </c>
      <c r="H71">
        <v>131.444</v>
      </c>
      <c r="I71">
        <v>3.36</v>
      </c>
    </row>
    <row r="72" spans="1:9" ht="13.5">
      <c r="A72">
        <v>19062612</v>
      </c>
      <c r="B72">
        <v>12</v>
      </c>
      <c r="C72">
        <v>7</v>
      </c>
      <c r="D72" t="s">
        <v>44</v>
      </c>
      <c r="E72" t="s">
        <v>8</v>
      </c>
      <c r="F72">
        <v>10</v>
      </c>
      <c r="G72">
        <v>5.582</v>
      </c>
      <c r="H72">
        <v>134.378</v>
      </c>
      <c r="I72">
        <v>3.37</v>
      </c>
    </row>
    <row r="73" spans="1:9" ht="13.5">
      <c r="A73">
        <v>19062612</v>
      </c>
      <c r="B73">
        <v>12</v>
      </c>
      <c r="C73">
        <v>8</v>
      </c>
      <c r="D73" t="s">
        <v>45</v>
      </c>
      <c r="E73" t="s">
        <v>10</v>
      </c>
      <c r="F73">
        <v>0</v>
      </c>
      <c r="G73">
        <v>5.671</v>
      </c>
      <c r="H73">
        <v>128.47</v>
      </c>
      <c r="I73">
        <v>3.45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A80" sqref="A80"/>
    </sheetView>
  </sheetViews>
  <sheetFormatPr defaultColWidth="9.00390625" defaultRowHeight="13.5"/>
  <sheetData>
    <row r="1" ht="13.5">
      <c r="A1" t="s">
        <v>320</v>
      </c>
    </row>
    <row r="2" ht="14.25" thickBot="1"/>
    <row r="3" spans="1:2" ht="13.5">
      <c r="A3" s="6" t="s">
        <v>321</v>
      </c>
      <c r="B3" s="6"/>
    </row>
    <row r="4" spans="1:2" ht="13.5">
      <c r="A4" s="3" t="s">
        <v>322</v>
      </c>
      <c r="B4" s="3">
        <v>0.30689398744693125</v>
      </c>
    </row>
    <row r="5" spans="1:2" ht="13.5">
      <c r="A5" s="3" t="s">
        <v>323</v>
      </c>
      <c r="B5" s="3">
        <v>0.09418391953107719</v>
      </c>
    </row>
    <row r="6" spans="1:2" ht="13.5">
      <c r="A6" s="3" t="s">
        <v>324</v>
      </c>
      <c r="B6" s="3">
        <v>0.07709305008826732</v>
      </c>
    </row>
    <row r="7" spans="1:2" ht="13.5">
      <c r="A7" s="3" t="s">
        <v>325</v>
      </c>
      <c r="B7" s="3">
        <v>0.03369829615860885</v>
      </c>
    </row>
    <row r="8" spans="1:2" ht="14.25" thickBot="1">
      <c r="A8" s="4" t="s">
        <v>326</v>
      </c>
      <c r="B8" s="4">
        <v>55</v>
      </c>
    </row>
    <row r="10" ht="14.25" thickBot="1">
      <c r="A10" t="s">
        <v>327</v>
      </c>
    </row>
    <row r="11" spans="1:6" ht="13.5">
      <c r="A11" s="5"/>
      <c r="B11" s="5" t="s">
        <v>332</v>
      </c>
      <c r="C11" s="5" t="s">
        <v>333</v>
      </c>
      <c r="D11" s="5" t="s">
        <v>334</v>
      </c>
      <c r="E11" s="5" t="s">
        <v>335</v>
      </c>
      <c r="F11" s="5" t="s">
        <v>336</v>
      </c>
    </row>
    <row r="12" spans="1:6" ht="13.5">
      <c r="A12" s="3" t="s">
        <v>328</v>
      </c>
      <c r="B12" s="3">
        <v>1</v>
      </c>
      <c r="C12" s="3">
        <v>0.006257898126536272</v>
      </c>
      <c r="D12" s="3">
        <v>0.006257898126536272</v>
      </c>
      <c r="E12" s="3">
        <v>5.510774033248519</v>
      </c>
      <c r="F12" s="3">
        <v>0.022666421616598605</v>
      </c>
    </row>
    <row r="13" spans="1:6" ht="13.5">
      <c r="A13" s="3" t="s">
        <v>329</v>
      </c>
      <c r="B13" s="3">
        <v>53</v>
      </c>
      <c r="C13" s="3">
        <v>0.06018548369164554</v>
      </c>
      <c r="D13" s="3">
        <v>0.001135575163993312</v>
      </c>
      <c r="E13" s="3"/>
      <c r="F13" s="3"/>
    </row>
    <row r="14" spans="1:6" ht="14.25" thickBot="1">
      <c r="A14" s="4" t="s">
        <v>330</v>
      </c>
      <c r="B14" s="4">
        <v>54</v>
      </c>
      <c r="C14" s="4">
        <v>0.06644338181818181</v>
      </c>
      <c r="D14" s="4"/>
      <c r="E14" s="4"/>
      <c r="F14" s="4"/>
    </row>
    <row r="15" ht="14.25" thickBot="1"/>
    <row r="16" spans="1:9" ht="13.5">
      <c r="A16" s="5"/>
      <c r="B16" s="5" t="s">
        <v>337</v>
      </c>
      <c r="C16" s="5" t="s">
        <v>325</v>
      </c>
      <c r="D16" s="5" t="s">
        <v>338</v>
      </c>
      <c r="E16" s="5" t="s">
        <v>339</v>
      </c>
      <c r="F16" s="5" t="s">
        <v>340</v>
      </c>
      <c r="G16" s="5" t="s">
        <v>341</v>
      </c>
      <c r="H16" s="5" t="s">
        <v>342</v>
      </c>
      <c r="I16" s="5" t="s">
        <v>343</v>
      </c>
    </row>
    <row r="17" spans="1:9" ht="13.5">
      <c r="A17" s="3" t="s">
        <v>331</v>
      </c>
      <c r="B17" s="3">
        <v>4.026297690898149</v>
      </c>
      <c r="C17" s="3">
        <v>0.24961689346518348</v>
      </c>
      <c r="D17" s="3">
        <v>16.12990865724293</v>
      </c>
      <c r="E17" s="3">
        <v>4.279680143274275E-22</v>
      </c>
      <c r="F17" s="3">
        <v>3.5256296180999924</v>
      </c>
      <c r="G17" s="3">
        <v>4.526965763696305</v>
      </c>
      <c r="H17" s="3">
        <v>3.5256296180999924</v>
      </c>
      <c r="I17" s="3">
        <v>4.526965763696305</v>
      </c>
    </row>
    <row r="18" spans="1:9" ht="14.25" thickBot="1">
      <c r="A18" s="4" t="s">
        <v>5</v>
      </c>
      <c r="B18" s="4">
        <v>-0.00437369442523607</v>
      </c>
      <c r="C18" s="4">
        <v>0.0018631256094918322</v>
      </c>
      <c r="D18" s="4">
        <v>-2.347503787696309</v>
      </c>
      <c r="E18" s="4">
        <v>0.022666421616598605</v>
      </c>
      <c r="F18" s="4">
        <v>-0.00811065106841805</v>
      </c>
      <c r="G18" s="4">
        <v>-0.00063673778205409</v>
      </c>
      <c r="H18" s="4">
        <v>-0.00811065106841805</v>
      </c>
      <c r="I18" s="4">
        <v>-0.00063673778205409</v>
      </c>
    </row>
    <row r="22" ht="13.5">
      <c r="A22" t="s">
        <v>344</v>
      </c>
    </row>
    <row r="23" ht="14.25" thickBot="1"/>
    <row r="24" spans="1:5" ht="13.5">
      <c r="A24" s="5" t="s">
        <v>345</v>
      </c>
      <c r="B24" s="5" t="s">
        <v>346</v>
      </c>
      <c r="C24" s="5" t="s">
        <v>329</v>
      </c>
      <c r="D24" s="7" t="s">
        <v>350</v>
      </c>
      <c r="E24" s="7" t="s">
        <v>351</v>
      </c>
    </row>
    <row r="25" spans="1:5" ht="13.5">
      <c r="A25">
        <v>3.479</v>
      </c>
      <c r="B25" s="3">
        <v>3.439619068085833</v>
      </c>
      <c r="C25" s="3">
        <v>0.03938093191416714</v>
      </c>
      <c r="D25">
        <f>(C25/A25)*100</f>
        <v>1.1319612507665173</v>
      </c>
      <c r="E25">
        <f>ABS(D25)</f>
        <v>1.1319612507665173</v>
      </c>
    </row>
    <row r="26" spans="1:5" ht="13.5">
      <c r="A26">
        <v>3.428</v>
      </c>
      <c r="B26" s="3">
        <v>3.4334784011128017</v>
      </c>
      <c r="C26" s="3">
        <v>-0.005478401112801734</v>
      </c>
      <c r="D26">
        <f aca="true" t="shared" si="0" ref="D26:D79">(C26/A26)*100</f>
        <v>-0.15981333467916378</v>
      </c>
      <c r="E26">
        <f aca="true" t="shared" si="1" ref="E26:E79">ABS(D26)</f>
        <v>0.15981333467916378</v>
      </c>
    </row>
    <row r="27" spans="1:5" ht="13.5">
      <c r="A27">
        <v>3.426</v>
      </c>
      <c r="B27" s="3">
        <v>3.436854893209084</v>
      </c>
      <c r="C27" s="3">
        <v>-0.010854893209083727</v>
      </c>
      <c r="D27">
        <f t="shared" si="0"/>
        <v>-0.31683868094231543</v>
      </c>
      <c r="E27">
        <f t="shared" si="1"/>
        <v>0.31683868094231543</v>
      </c>
    </row>
    <row r="28" spans="1:5" ht="13.5">
      <c r="A28">
        <v>3.429</v>
      </c>
      <c r="B28" s="3">
        <v>3.436583724154719</v>
      </c>
      <c r="C28" s="3">
        <v>-0.007583724154719196</v>
      </c>
      <c r="D28">
        <f t="shared" si="0"/>
        <v>-0.22116430897402145</v>
      </c>
      <c r="E28">
        <f t="shared" si="1"/>
        <v>0.22116430897402145</v>
      </c>
    </row>
    <row r="29" spans="1:5" ht="13.5">
      <c r="A29">
        <v>3.477</v>
      </c>
      <c r="B29" s="3">
        <v>3.4593094403882456</v>
      </c>
      <c r="C29" s="3">
        <v>0.017690559611754253</v>
      </c>
      <c r="D29">
        <f t="shared" si="0"/>
        <v>0.5087880244968148</v>
      </c>
      <c r="E29">
        <f t="shared" si="1"/>
        <v>0.5087880244968148</v>
      </c>
    </row>
    <row r="30" spans="1:5" ht="13.5">
      <c r="A30">
        <v>3.487</v>
      </c>
      <c r="B30" s="3">
        <v>3.431059748095646</v>
      </c>
      <c r="C30" s="3">
        <v>0.05594025190435392</v>
      </c>
      <c r="D30">
        <f t="shared" si="0"/>
        <v>1.6042515602051597</v>
      </c>
      <c r="E30">
        <f t="shared" si="1"/>
        <v>1.6042515602051597</v>
      </c>
    </row>
    <row r="31" spans="1:5" ht="13.5">
      <c r="A31">
        <v>3.516</v>
      </c>
      <c r="B31" s="3">
        <v>3.4668453158829275</v>
      </c>
      <c r="C31" s="3">
        <v>0.04915468411707247</v>
      </c>
      <c r="D31">
        <f t="shared" si="0"/>
        <v>1.398028558506043</v>
      </c>
      <c r="E31">
        <f t="shared" si="1"/>
        <v>1.398028558506043</v>
      </c>
    </row>
    <row r="32" spans="1:5" ht="13.5">
      <c r="A32">
        <v>3.484</v>
      </c>
      <c r="B32" s="3">
        <v>3.4428818441270588</v>
      </c>
      <c r="C32" s="3">
        <v>0.04111815587294121</v>
      </c>
      <c r="D32">
        <f t="shared" si="0"/>
        <v>1.1801996519213895</v>
      </c>
      <c r="E32">
        <f t="shared" si="1"/>
        <v>1.1801996519213895</v>
      </c>
    </row>
    <row r="33" spans="1:5" ht="13.5">
      <c r="A33">
        <v>3.458</v>
      </c>
      <c r="B33" s="3">
        <v>3.435879559352256</v>
      </c>
      <c r="C33" s="3">
        <v>0.02212044064774421</v>
      </c>
      <c r="D33">
        <f t="shared" si="0"/>
        <v>0.6396888562100697</v>
      </c>
      <c r="E33">
        <f t="shared" si="1"/>
        <v>0.6396888562100697</v>
      </c>
    </row>
    <row r="34" spans="1:5" ht="13.5">
      <c r="A34">
        <v>3.433</v>
      </c>
      <c r="B34" s="3">
        <v>3.4455060607822006</v>
      </c>
      <c r="C34" s="3">
        <v>-0.012506060782200734</v>
      </c>
      <c r="D34">
        <f t="shared" si="0"/>
        <v>-0.3642895654588038</v>
      </c>
      <c r="E34">
        <f t="shared" si="1"/>
        <v>0.3642895654588038</v>
      </c>
    </row>
    <row r="35" spans="1:5" ht="13.5">
      <c r="A35">
        <v>3.442</v>
      </c>
      <c r="B35" s="3">
        <v>3.4454623238379485</v>
      </c>
      <c r="C35" s="3">
        <v>-0.0034623238379483112</v>
      </c>
      <c r="D35">
        <f t="shared" si="0"/>
        <v>-0.10059046594852734</v>
      </c>
      <c r="E35">
        <f t="shared" si="1"/>
        <v>0.10059046594852734</v>
      </c>
    </row>
    <row r="36" spans="1:5" ht="13.5">
      <c r="A36">
        <v>3.462</v>
      </c>
      <c r="B36" s="3">
        <v>3.4454623238379485</v>
      </c>
      <c r="C36" s="3">
        <v>0.016537676162051707</v>
      </c>
      <c r="D36">
        <f t="shared" si="0"/>
        <v>0.47769139693967955</v>
      </c>
      <c r="E36">
        <f t="shared" si="1"/>
        <v>0.47769139693967955</v>
      </c>
    </row>
    <row r="37" spans="1:5" ht="13.5">
      <c r="A37">
        <v>3.419</v>
      </c>
      <c r="B37" s="3">
        <v>3.433434664168549</v>
      </c>
      <c r="C37" s="3">
        <v>-0.014434664168549105</v>
      </c>
      <c r="D37">
        <f t="shared" si="0"/>
        <v>-0.42218965102512734</v>
      </c>
      <c r="E37">
        <f t="shared" si="1"/>
        <v>0.42218965102512734</v>
      </c>
    </row>
    <row r="38" spans="1:5" ht="13.5">
      <c r="A38">
        <v>3.492</v>
      </c>
      <c r="B38" s="3">
        <v>3.446918764081552</v>
      </c>
      <c r="C38" s="3">
        <v>0.04508123591844804</v>
      </c>
      <c r="D38">
        <f t="shared" si="0"/>
        <v>1.2909861374126013</v>
      </c>
      <c r="E38">
        <f t="shared" si="1"/>
        <v>1.2909861374126013</v>
      </c>
    </row>
    <row r="39" spans="1:5" ht="13.5">
      <c r="A39">
        <v>3.492</v>
      </c>
      <c r="B39" s="3">
        <v>3.4451211756727798</v>
      </c>
      <c r="C39" s="3">
        <v>0.046878824327220237</v>
      </c>
      <c r="D39">
        <f t="shared" si="0"/>
        <v>1.3424634687061925</v>
      </c>
      <c r="E39">
        <f t="shared" si="1"/>
        <v>1.3424634687061925</v>
      </c>
    </row>
    <row r="40" spans="1:5" ht="13.5">
      <c r="A40">
        <v>3.465</v>
      </c>
      <c r="B40" s="3">
        <v>3.450855089064264</v>
      </c>
      <c r="C40" s="3">
        <v>0.014144910935735666</v>
      </c>
      <c r="D40">
        <f t="shared" si="0"/>
        <v>0.40822253782786916</v>
      </c>
      <c r="E40">
        <f t="shared" si="1"/>
        <v>0.40822253782786916</v>
      </c>
    </row>
    <row r="41" spans="1:5" ht="13.5">
      <c r="A41">
        <v>3.419</v>
      </c>
      <c r="B41" s="3">
        <v>3.440012700584104</v>
      </c>
      <c r="C41" s="3">
        <v>-0.02101270058410387</v>
      </c>
      <c r="D41">
        <f t="shared" si="0"/>
        <v>-0.6145861533812188</v>
      </c>
      <c r="E41">
        <f t="shared" si="1"/>
        <v>0.6145861533812188</v>
      </c>
    </row>
    <row r="42" spans="1:5" ht="13.5">
      <c r="A42">
        <v>3.49</v>
      </c>
      <c r="B42" s="3">
        <v>3.42307775576959</v>
      </c>
      <c r="C42" s="3">
        <v>0.06692224423041004</v>
      </c>
      <c r="D42">
        <f t="shared" si="0"/>
        <v>1.9175428146249296</v>
      </c>
      <c r="E42">
        <f t="shared" si="1"/>
        <v>1.9175428146249296</v>
      </c>
    </row>
    <row r="43" spans="1:5" ht="13.5">
      <c r="A43">
        <v>3.436</v>
      </c>
      <c r="B43" s="3">
        <v>3.4468750271372994</v>
      </c>
      <c r="C43" s="3">
        <v>-0.010875027137299487</v>
      </c>
      <c r="D43">
        <f t="shared" si="0"/>
        <v>-0.31650253600988026</v>
      </c>
      <c r="E43">
        <f t="shared" si="1"/>
        <v>0.31650253600988026</v>
      </c>
    </row>
    <row r="44" spans="1:5" ht="13.5">
      <c r="A44">
        <v>3.481</v>
      </c>
      <c r="B44" s="3">
        <v>3.465651297304838</v>
      </c>
      <c r="C44" s="3">
        <v>0.015348702695161975</v>
      </c>
      <c r="D44">
        <f t="shared" si="0"/>
        <v>0.44092797170818665</v>
      </c>
      <c r="E44">
        <f t="shared" si="1"/>
        <v>0.44092797170818665</v>
      </c>
    </row>
    <row r="45" spans="1:5" ht="13.5">
      <c r="A45">
        <v>3.5</v>
      </c>
      <c r="B45" s="3">
        <v>3.442230163657699</v>
      </c>
      <c r="C45" s="3">
        <v>0.05776983634230115</v>
      </c>
      <c r="D45">
        <f t="shared" si="0"/>
        <v>1.6505667526371757</v>
      </c>
      <c r="E45">
        <f t="shared" si="1"/>
        <v>1.6505667526371757</v>
      </c>
    </row>
    <row r="46" spans="1:5" ht="13.5">
      <c r="A46">
        <v>3.489</v>
      </c>
      <c r="B46" s="3">
        <v>3.4202436017820372</v>
      </c>
      <c r="C46" s="3">
        <v>0.06875639821796264</v>
      </c>
      <c r="D46">
        <f t="shared" si="0"/>
        <v>1.9706620297495745</v>
      </c>
      <c r="E46">
        <f t="shared" si="1"/>
        <v>1.9706620297495745</v>
      </c>
    </row>
    <row r="47" spans="1:5" ht="13.5">
      <c r="A47">
        <v>3.51</v>
      </c>
      <c r="B47" s="3">
        <v>3.443271102930905</v>
      </c>
      <c r="C47" s="3">
        <v>0.0667288970690949</v>
      </c>
      <c r="D47">
        <f t="shared" si="0"/>
        <v>1.9011081786066926</v>
      </c>
      <c r="E47">
        <f t="shared" si="1"/>
        <v>1.9011081786066926</v>
      </c>
    </row>
    <row r="48" spans="1:5" ht="13.5">
      <c r="A48">
        <v>3.455</v>
      </c>
      <c r="B48" s="3">
        <v>3.4498885025962873</v>
      </c>
      <c r="C48" s="3">
        <v>0.00511149740371275</v>
      </c>
      <c r="D48">
        <f t="shared" si="0"/>
        <v>0.14794493209009407</v>
      </c>
      <c r="E48">
        <f t="shared" si="1"/>
        <v>0.14794493209009407</v>
      </c>
    </row>
    <row r="49" spans="1:5" ht="13.5">
      <c r="A49">
        <v>3.449</v>
      </c>
      <c r="B49" s="3">
        <v>3.459961120857606</v>
      </c>
      <c r="C49" s="3">
        <v>-0.010961120857606144</v>
      </c>
      <c r="D49">
        <f t="shared" si="0"/>
        <v>-0.31780576565978963</v>
      </c>
      <c r="E49">
        <f t="shared" si="1"/>
        <v>0.31780576565978963</v>
      </c>
    </row>
    <row r="50" spans="1:5" ht="13.5">
      <c r="A50">
        <v>3.429</v>
      </c>
      <c r="B50" s="3">
        <v>3.4399252266955993</v>
      </c>
      <c r="C50" s="3">
        <v>-0.010925226695599477</v>
      </c>
      <c r="D50">
        <f t="shared" si="0"/>
        <v>-0.31861261871097923</v>
      </c>
      <c r="E50">
        <f t="shared" si="1"/>
        <v>0.31861261871097923</v>
      </c>
    </row>
    <row r="51" spans="1:5" ht="13.5">
      <c r="A51">
        <v>3.449</v>
      </c>
      <c r="B51" s="3">
        <v>3.432227524507184</v>
      </c>
      <c r="C51" s="3">
        <v>0.016772475492815797</v>
      </c>
      <c r="D51">
        <f t="shared" si="0"/>
        <v>0.48629966636172217</v>
      </c>
      <c r="E51">
        <f t="shared" si="1"/>
        <v>0.48629966636172217</v>
      </c>
    </row>
    <row r="52" spans="1:5" ht="13.5">
      <c r="A52">
        <v>3.447</v>
      </c>
      <c r="B52" s="3">
        <v>3.4470018642756317</v>
      </c>
      <c r="C52" s="3">
        <v>-1.8642756316467057E-06</v>
      </c>
      <c r="D52">
        <f t="shared" si="0"/>
        <v>-5.408400439938223E-05</v>
      </c>
      <c r="E52">
        <f t="shared" si="1"/>
        <v>5.408400439938223E-05</v>
      </c>
    </row>
    <row r="53" spans="1:5" ht="13.5">
      <c r="A53">
        <v>3.425</v>
      </c>
      <c r="B53" s="3">
        <v>3.4457641087532895</v>
      </c>
      <c r="C53" s="3">
        <v>-0.02076410875328971</v>
      </c>
      <c r="D53">
        <f t="shared" si="0"/>
        <v>-0.6062513504610135</v>
      </c>
      <c r="E53">
        <f t="shared" si="1"/>
        <v>0.6062513504610135</v>
      </c>
    </row>
    <row r="54" spans="1:5" ht="13.5">
      <c r="A54">
        <v>3.444</v>
      </c>
      <c r="B54" s="3">
        <v>3.4442245683156063</v>
      </c>
      <c r="C54" s="3">
        <v>-0.00022456831560635493</v>
      </c>
      <c r="D54">
        <f t="shared" si="0"/>
        <v>-0.006520566655236786</v>
      </c>
      <c r="E54">
        <f t="shared" si="1"/>
        <v>0.006520566655236786</v>
      </c>
    </row>
    <row r="55" spans="1:5" ht="13.5">
      <c r="A55">
        <v>3.461</v>
      </c>
      <c r="B55" s="3">
        <v>3.4442595578710087</v>
      </c>
      <c r="C55" s="3">
        <v>0.016740442128991173</v>
      </c>
      <c r="D55">
        <f t="shared" si="0"/>
        <v>0.48368801297287417</v>
      </c>
      <c r="E55">
        <f t="shared" si="1"/>
        <v>0.48368801297287417</v>
      </c>
    </row>
    <row r="56" spans="1:5" ht="13.5">
      <c r="A56">
        <v>3.444</v>
      </c>
      <c r="B56" s="3">
        <v>3.441582856882764</v>
      </c>
      <c r="C56" s="3">
        <v>0.0024171431172357316</v>
      </c>
      <c r="D56">
        <f t="shared" si="0"/>
        <v>0.0701841787815253</v>
      </c>
      <c r="E56">
        <f t="shared" si="1"/>
        <v>0.0701841787815253</v>
      </c>
    </row>
    <row r="57" spans="1:5" ht="13.5">
      <c r="A57">
        <v>3.406</v>
      </c>
      <c r="B57" s="3">
        <v>3.443581635235097</v>
      </c>
      <c r="C57" s="3">
        <v>-0.03758163523509683</v>
      </c>
      <c r="D57">
        <f t="shared" si="0"/>
        <v>-1.103395045070371</v>
      </c>
      <c r="E57">
        <f t="shared" si="1"/>
        <v>1.103395045070371</v>
      </c>
    </row>
    <row r="58" spans="1:5" ht="13.5">
      <c r="A58">
        <v>3.401</v>
      </c>
      <c r="B58" s="3">
        <v>3.4261393418672554</v>
      </c>
      <c r="C58" s="3">
        <v>-0.025139341867255638</v>
      </c>
      <c r="D58">
        <f t="shared" si="0"/>
        <v>-0.7391750034476813</v>
      </c>
      <c r="E58">
        <f t="shared" si="1"/>
        <v>0.7391750034476813</v>
      </c>
    </row>
    <row r="59" spans="1:5" ht="13.5">
      <c r="A59">
        <v>3.42</v>
      </c>
      <c r="B59" s="3">
        <v>3.425597003758526</v>
      </c>
      <c r="C59" s="3">
        <v>-0.005597003758526231</v>
      </c>
      <c r="D59">
        <f t="shared" si="0"/>
        <v>-0.16365508065866172</v>
      </c>
      <c r="E59">
        <f t="shared" si="1"/>
        <v>0.16365508065866172</v>
      </c>
    </row>
    <row r="60" spans="1:5" ht="13.5">
      <c r="A60">
        <v>3.446</v>
      </c>
      <c r="B60" s="3">
        <v>3.425150886927152</v>
      </c>
      <c r="C60" s="3">
        <v>0.02084911307284809</v>
      </c>
      <c r="D60">
        <f t="shared" si="0"/>
        <v>0.6050235946850868</v>
      </c>
      <c r="E60">
        <f t="shared" si="1"/>
        <v>0.6050235946850868</v>
      </c>
    </row>
    <row r="61" spans="1:5" ht="13.5">
      <c r="A61">
        <v>3.426</v>
      </c>
      <c r="B61" s="3">
        <v>3.431374654094263</v>
      </c>
      <c r="C61" s="3">
        <v>-0.005374654094262965</v>
      </c>
      <c r="D61">
        <f t="shared" si="0"/>
        <v>-0.15687840321841695</v>
      </c>
      <c r="E61">
        <f t="shared" si="1"/>
        <v>0.15687840321841695</v>
      </c>
    </row>
    <row r="62" spans="1:5" ht="13.5">
      <c r="A62">
        <v>3.421</v>
      </c>
      <c r="B62" s="3">
        <v>3.439487857253076</v>
      </c>
      <c r="C62" s="3">
        <v>-0.018487857253076</v>
      </c>
      <c r="D62">
        <f t="shared" si="0"/>
        <v>-0.540422603129962</v>
      </c>
      <c r="E62">
        <f t="shared" si="1"/>
        <v>0.540422603129962</v>
      </c>
    </row>
    <row r="63" spans="1:5" ht="13.5">
      <c r="A63">
        <v>3.474</v>
      </c>
      <c r="B63" s="3">
        <v>3.4486157575185437</v>
      </c>
      <c r="C63" s="3">
        <v>0.025384242481456543</v>
      </c>
      <c r="D63">
        <f t="shared" si="0"/>
        <v>0.7306920691265556</v>
      </c>
      <c r="E63">
        <f t="shared" si="1"/>
        <v>0.7306920691265556</v>
      </c>
    </row>
    <row r="64" spans="1:5" ht="13.5">
      <c r="A64">
        <v>3.418</v>
      </c>
      <c r="B64" s="3">
        <v>3.4205235182252522</v>
      </c>
      <c r="C64" s="3">
        <v>-0.002523518225252097</v>
      </c>
      <c r="D64">
        <f t="shared" si="0"/>
        <v>-0.07383025819930068</v>
      </c>
      <c r="E64">
        <f t="shared" si="1"/>
        <v>0.07383025819930068</v>
      </c>
    </row>
    <row r="65" spans="1:5" ht="13.5">
      <c r="A65">
        <v>3.431</v>
      </c>
      <c r="B65" s="3">
        <v>3.443227365986653</v>
      </c>
      <c r="C65" s="3">
        <v>-0.01222736598665275</v>
      </c>
      <c r="D65">
        <f t="shared" si="0"/>
        <v>-0.35637907276749486</v>
      </c>
      <c r="E65">
        <f t="shared" si="1"/>
        <v>0.35637907276749486</v>
      </c>
    </row>
    <row r="66" spans="1:5" ht="13.5">
      <c r="A66">
        <v>3.399</v>
      </c>
      <c r="B66" s="3">
        <v>3.4437434619288307</v>
      </c>
      <c r="C66" s="3">
        <v>-0.04474346192883072</v>
      </c>
      <c r="D66">
        <f t="shared" si="0"/>
        <v>-1.316371342419262</v>
      </c>
      <c r="E66">
        <f t="shared" si="1"/>
        <v>1.316371342419262</v>
      </c>
    </row>
    <row r="67" spans="1:5" ht="13.5">
      <c r="A67">
        <v>3.434</v>
      </c>
      <c r="B67" s="3">
        <v>3.4296164289353177</v>
      </c>
      <c r="C67" s="3">
        <v>0.004383571064682457</v>
      </c>
      <c r="D67">
        <f t="shared" si="0"/>
        <v>0.12765204032272734</v>
      </c>
      <c r="E67">
        <f t="shared" si="1"/>
        <v>0.12765204032272734</v>
      </c>
    </row>
    <row r="68" spans="1:5" ht="13.5">
      <c r="A68">
        <v>3.402</v>
      </c>
      <c r="B68" s="3">
        <v>3.4216869209423653</v>
      </c>
      <c r="C68" s="3">
        <v>-0.019686920942365127</v>
      </c>
      <c r="D68">
        <f t="shared" si="0"/>
        <v>-0.5786866826092042</v>
      </c>
      <c r="E68">
        <f t="shared" si="1"/>
        <v>0.5786866826092042</v>
      </c>
    </row>
    <row r="69" spans="1:5" ht="13.5">
      <c r="A69">
        <v>3.402</v>
      </c>
      <c r="B69" s="3">
        <v>3.433749570167166</v>
      </c>
      <c r="C69" s="3">
        <v>-0.03174957016716595</v>
      </c>
      <c r="D69">
        <f t="shared" si="0"/>
        <v>-0.9332619096756599</v>
      </c>
      <c r="E69">
        <f t="shared" si="1"/>
        <v>0.9332619096756599</v>
      </c>
    </row>
    <row r="70" spans="1:5" ht="13.5">
      <c r="A70">
        <v>3.405</v>
      </c>
      <c r="B70" s="3">
        <v>3.444045246844172</v>
      </c>
      <c r="C70" s="3">
        <v>-0.03904524684417199</v>
      </c>
      <c r="D70">
        <f t="shared" si="0"/>
        <v>-1.146703284704023</v>
      </c>
      <c r="E70">
        <f t="shared" si="1"/>
        <v>1.146703284704023</v>
      </c>
    </row>
    <row r="71" spans="1:5" ht="13.5">
      <c r="A71">
        <v>3.455</v>
      </c>
      <c r="B71" s="3">
        <v>3.4468312901930473</v>
      </c>
      <c r="C71" s="3">
        <v>0.008168709806952723</v>
      </c>
      <c r="D71">
        <f t="shared" si="0"/>
        <v>0.23643154289298765</v>
      </c>
      <c r="E71">
        <f t="shared" si="1"/>
        <v>0.23643154289298765</v>
      </c>
    </row>
    <row r="72" spans="1:5" ht="13.5">
      <c r="A72">
        <v>3.397</v>
      </c>
      <c r="B72" s="3">
        <v>3.4512356004792597</v>
      </c>
      <c r="C72" s="3">
        <v>-0.054235600479259904</v>
      </c>
      <c r="D72">
        <f t="shared" si="0"/>
        <v>-1.5965734612675864</v>
      </c>
      <c r="E72">
        <f t="shared" si="1"/>
        <v>1.5965734612675864</v>
      </c>
    </row>
    <row r="73" spans="1:5" ht="13.5">
      <c r="A73">
        <v>3.419</v>
      </c>
      <c r="B73" s="3">
        <v>3.4378214796770608</v>
      </c>
      <c r="C73" s="3">
        <v>-0.018821479677060715</v>
      </c>
      <c r="D73">
        <f t="shared" si="0"/>
        <v>-0.5504966269979735</v>
      </c>
      <c r="E73">
        <f t="shared" si="1"/>
        <v>0.5504966269979735</v>
      </c>
    </row>
    <row r="74" spans="1:5" ht="13.5">
      <c r="A74">
        <v>3.405</v>
      </c>
      <c r="B74" s="3">
        <v>3.4312390695670807</v>
      </c>
      <c r="C74" s="3">
        <v>-0.026239069567080886</v>
      </c>
      <c r="D74">
        <f t="shared" si="0"/>
        <v>-0.7706040988863696</v>
      </c>
      <c r="E74">
        <f t="shared" si="1"/>
        <v>0.7706040988863696</v>
      </c>
    </row>
    <row r="75" spans="1:5" ht="13.5">
      <c r="A75">
        <v>3.373</v>
      </c>
      <c r="B75" s="3">
        <v>3.4449068646459433</v>
      </c>
      <c r="C75" s="3">
        <v>-0.07190686464594309</v>
      </c>
      <c r="D75">
        <f t="shared" si="0"/>
        <v>-2.1318370781483273</v>
      </c>
      <c r="E75">
        <f t="shared" si="1"/>
        <v>2.1318370781483273</v>
      </c>
    </row>
    <row r="76" spans="1:5" ht="13.5">
      <c r="A76">
        <v>3.412</v>
      </c>
      <c r="B76" s="3">
        <v>3.4500984399286985</v>
      </c>
      <c r="C76" s="3">
        <v>-0.038098439928698546</v>
      </c>
      <c r="D76">
        <f t="shared" si="0"/>
        <v>-1.116601404709805</v>
      </c>
      <c r="E76">
        <f t="shared" si="1"/>
        <v>1.116601404709805</v>
      </c>
    </row>
    <row r="77" spans="1:5" ht="13.5">
      <c r="A77">
        <v>3.392</v>
      </c>
      <c r="B77" s="3">
        <v>3.4490400058777912</v>
      </c>
      <c r="C77" s="3">
        <v>-0.057040005877791344</v>
      </c>
      <c r="D77">
        <f t="shared" si="0"/>
        <v>-1.6816039468688486</v>
      </c>
      <c r="E77">
        <f t="shared" si="1"/>
        <v>1.6816039468688486</v>
      </c>
    </row>
    <row r="78" spans="1:5" ht="13.5">
      <c r="A78">
        <v>3.395</v>
      </c>
      <c r="B78" s="3">
        <v>3.4345062193027323</v>
      </c>
      <c r="C78" s="3">
        <v>-0.03950621930273224</v>
      </c>
      <c r="D78">
        <f t="shared" si="0"/>
        <v>-1.1636588896239246</v>
      </c>
      <c r="E78">
        <f t="shared" si="1"/>
        <v>1.1636588896239246</v>
      </c>
    </row>
    <row r="79" spans="1:5" ht="14.25" thickBot="1">
      <c r="A79">
        <v>3.373</v>
      </c>
      <c r="B79" s="4">
        <v>3.419312004869462</v>
      </c>
      <c r="C79" s="4">
        <v>-0.04631200486946163</v>
      </c>
      <c r="D79">
        <f t="shared" si="0"/>
        <v>-1.3730211938767158</v>
      </c>
      <c r="E79">
        <f t="shared" si="1"/>
        <v>1.3730211938767158</v>
      </c>
    </row>
    <row r="80" spans="1:5" ht="13.5">
      <c r="A80" t="s">
        <v>352</v>
      </c>
      <c r="E80">
        <f>AVERAGE(E25:E79)</f>
        <v>0.7638069035589552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selection activeCell="D25" sqref="D25"/>
    </sheetView>
  </sheetViews>
  <sheetFormatPr defaultColWidth="9.00390625" defaultRowHeight="13.5"/>
  <sheetData>
    <row r="1" ht="13.5">
      <c r="A1" t="s">
        <v>320</v>
      </c>
    </row>
    <row r="2" ht="14.25" thickBot="1"/>
    <row r="3" spans="1:9" ht="13.5">
      <c r="A3" s="6" t="s">
        <v>321</v>
      </c>
      <c r="B3" s="6"/>
      <c r="H3" t="s">
        <v>357</v>
      </c>
      <c r="I3">
        <f>1-(B4^2)*(55+B12+1)/(55-B12-1)</f>
        <v>0.31483225214591126</v>
      </c>
    </row>
    <row r="4" spans="1:2" ht="13.5">
      <c r="A4" s="3" t="s">
        <v>322</v>
      </c>
      <c r="B4" s="3">
        <v>0.7695866724743513</v>
      </c>
    </row>
    <row r="5" spans="1:2" ht="13.5">
      <c r="A5" s="3" t="s">
        <v>323</v>
      </c>
      <c r="B5" s="3">
        <v>0.5922636464501444</v>
      </c>
    </row>
    <row r="6" spans="1:2" ht="13.5">
      <c r="A6" s="3" t="s">
        <v>324</v>
      </c>
      <c r="B6" s="3">
        <v>0.5682791550648588</v>
      </c>
    </row>
    <row r="7" spans="1:2" ht="13.5">
      <c r="A7" s="3" t="s">
        <v>325</v>
      </c>
      <c r="B7" s="3">
        <v>0.023047853976942735</v>
      </c>
    </row>
    <row r="8" spans="1:2" ht="14.25" thickBot="1">
      <c r="A8" s="4" t="s">
        <v>326</v>
      </c>
      <c r="B8" s="4">
        <v>55</v>
      </c>
    </row>
    <row r="10" ht="14.25" thickBot="1">
      <c r="A10" t="s">
        <v>327</v>
      </c>
    </row>
    <row r="11" spans="1:6" ht="13.5">
      <c r="A11" s="5"/>
      <c r="B11" s="5" t="s">
        <v>332</v>
      </c>
      <c r="C11" s="5" t="s">
        <v>333</v>
      </c>
      <c r="D11" s="5" t="s">
        <v>334</v>
      </c>
      <c r="E11" s="5" t="s">
        <v>335</v>
      </c>
      <c r="F11" s="5" t="s">
        <v>336</v>
      </c>
    </row>
    <row r="12" spans="1:6" ht="13.5">
      <c r="A12" s="3" t="s">
        <v>328</v>
      </c>
      <c r="B12" s="3">
        <v>3</v>
      </c>
      <c r="C12" s="3">
        <v>0.03935199959811558</v>
      </c>
      <c r="D12" s="3">
        <v>0.013117333199371861</v>
      </c>
      <c r="E12" s="3">
        <v>24.69360875475956</v>
      </c>
      <c r="F12" s="3">
        <v>5.2299826888073E-10</v>
      </c>
    </row>
    <row r="13" spans="1:6" ht="13.5">
      <c r="A13" s="3" t="s">
        <v>329</v>
      </c>
      <c r="B13" s="3">
        <v>51</v>
      </c>
      <c r="C13" s="3">
        <v>0.02709138222006623</v>
      </c>
      <c r="D13" s="3">
        <v>0.0005312035729424751</v>
      </c>
      <c r="E13" s="3"/>
      <c r="F13" s="3"/>
    </row>
    <row r="14" spans="1:6" ht="14.25" thickBot="1">
      <c r="A14" s="4" t="s">
        <v>330</v>
      </c>
      <c r="B14" s="4">
        <v>54</v>
      </c>
      <c r="C14" s="4">
        <v>0.06644338181818181</v>
      </c>
      <c r="D14" s="4"/>
      <c r="E14" s="4"/>
      <c r="F14" s="4"/>
    </row>
    <row r="15" ht="14.25" thickBot="1"/>
    <row r="16" spans="1:9" ht="13.5">
      <c r="A16" s="5"/>
      <c r="B16" s="5" t="s">
        <v>337</v>
      </c>
      <c r="C16" s="5" t="s">
        <v>325</v>
      </c>
      <c r="D16" s="5" t="s">
        <v>338</v>
      </c>
      <c r="E16" s="5" t="s">
        <v>339</v>
      </c>
      <c r="F16" s="5" t="s">
        <v>340</v>
      </c>
      <c r="G16" s="5" t="s">
        <v>341</v>
      </c>
      <c r="H16" s="5" t="s">
        <v>342</v>
      </c>
      <c r="I16" s="5" t="s">
        <v>343</v>
      </c>
    </row>
    <row r="17" spans="1:9" ht="13.5">
      <c r="A17" s="3" t="s">
        <v>331</v>
      </c>
      <c r="B17" s="3">
        <v>0.31280983715198296</v>
      </c>
      <c r="C17" s="3">
        <v>0.5540760153299055</v>
      </c>
      <c r="D17" s="3">
        <v>0.5645612307649359</v>
      </c>
      <c r="E17" s="3">
        <v>0.5748470538434161</v>
      </c>
      <c r="F17" s="3">
        <v>-0.7995441553962122</v>
      </c>
      <c r="G17" s="3">
        <v>1.425163829700178</v>
      </c>
      <c r="H17" s="3">
        <v>-0.7995441553962122</v>
      </c>
      <c r="I17" s="3">
        <v>1.425163829700178</v>
      </c>
    </row>
    <row r="18" spans="1:9" ht="13.5">
      <c r="A18" s="3" t="s">
        <v>4</v>
      </c>
      <c r="B18" s="3">
        <v>0.15515242411512548</v>
      </c>
      <c r="C18" s="3">
        <v>0.14058991640811613</v>
      </c>
      <c r="D18" s="3">
        <v>1.1035814522055485</v>
      </c>
      <c r="E18" s="3">
        <v>0.27495479225350405</v>
      </c>
      <c r="F18" s="3">
        <v>-0.12709360441125006</v>
      </c>
      <c r="G18" s="3">
        <v>0.437398452641501</v>
      </c>
      <c r="H18" s="3">
        <v>-0.12709360441125006</v>
      </c>
      <c r="I18" s="3">
        <v>0.437398452641501</v>
      </c>
    </row>
    <row r="19" spans="1:9" ht="13.5">
      <c r="A19" s="3" t="s">
        <v>5</v>
      </c>
      <c r="B19" s="3">
        <v>0.0016208111537716547</v>
      </c>
      <c r="C19" s="3">
        <v>0.0015781141561307913</v>
      </c>
      <c r="D19" s="3">
        <v>1.0270557091671668</v>
      </c>
      <c r="E19" s="3">
        <v>0.30924096442666216</v>
      </c>
      <c r="F19" s="3">
        <v>-0.0015473851472786735</v>
      </c>
      <c r="G19" s="3">
        <v>0.004789007454821983</v>
      </c>
      <c r="H19" s="3">
        <v>-0.0015473851472786735</v>
      </c>
      <c r="I19" s="3">
        <v>0.004789007454821983</v>
      </c>
    </row>
    <row r="20" spans="1:9" ht="14.25" thickBot="1">
      <c r="A20" s="4" t="s">
        <v>121</v>
      </c>
      <c r="B20" s="4">
        <v>0.6105888446082062</v>
      </c>
      <c r="C20" s="4">
        <v>0.2904770566715581</v>
      </c>
      <c r="D20" s="4">
        <v>2.10202090176987</v>
      </c>
      <c r="E20" s="4">
        <v>0.040509370992193296</v>
      </c>
      <c r="F20" s="4">
        <v>0.027431832226305297</v>
      </c>
      <c r="G20" s="4">
        <v>1.1937458569901072</v>
      </c>
      <c r="H20" s="4">
        <v>0.027431832226305297</v>
      </c>
      <c r="I20" s="4">
        <v>1.1937458569901072</v>
      </c>
    </row>
    <row r="24" ht="13.5">
      <c r="A24" t="s">
        <v>344</v>
      </c>
    </row>
    <row r="25" ht="14.25" thickBot="1"/>
    <row r="26" spans="1:5" ht="13.5">
      <c r="A26" s="5" t="s">
        <v>345</v>
      </c>
      <c r="B26" s="5" t="s">
        <v>346</v>
      </c>
      <c r="C26" s="5" t="s">
        <v>329</v>
      </c>
      <c r="D26" s="7" t="s">
        <v>350</v>
      </c>
      <c r="E26" s="7" t="s">
        <v>351</v>
      </c>
    </row>
    <row r="27" spans="1:5" ht="13.5">
      <c r="A27">
        <v>3.479</v>
      </c>
      <c r="B27" s="3">
        <v>3.448947619959614</v>
      </c>
      <c r="C27" s="3">
        <v>0.03005238004038624</v>
      </c>
      <c r="D27">
        <f>(C27/A27)*100</f>
        <v>0.8638223639087738</v>
      </c>
      <c r="E27">
        <f>ABS(D27)</f>
        <v>0.8638223639087738</v>
      </c>
    </row>
    <row r="28" spans="1:5" ht="13.5">
      <c r="A28">
        <v>3.428</v>
      </c>
      <c r="B28" s="3">
        <v>3.430478078601013</v>
      </c>
      <c r="C28" s="3">
        <v>-0.002478078601013234</v>
      </c>
      <c r="D28">
        <f aca="true" t="shared" si="0" ref="D28:D81">(C28/A28)*100</f>
        <v>-0.07228934075301148</v>
      </c>
      <c r="E28">
        <f aca="true" t="shared" si="1" ref="E28:E81">ABS(D28)</f>
        <v>0.07228934075301148</v>
      </c>
    </row>
    <row r="29" spans="1:5" ht="13.5">
      <c r="A29">
        <v>3.426</v>
      </c>
      <c r="B29" s="3">
        <v>3.4217794960327756</v>
      </c>
      <c r="C29" s="3">
        <v>0.004220503967224509</v>
      </c>
      <c r="D29">
        <f t="shared" si="0"/>
        <v>0.12319042519627872</v>
      </c>
      <c r="E29">
        <f t="shared" si="1"/>
        <v>0.12319042519627872</v>
      </c>
    </row>
    <row r="30" spans="1:5" ht="13.5">
      <c r="A30">
        <v>3.429</v>
      </c>
      <c r="B30" s="3">
        <v>3.4023211015931425</v>
      </c>
      <c r="C30" s="3">
        <v>0.026678898406857332</v>
      </c>
      <c r="D30">
        <f t="shared" si="0"/>
        <v>0.7780372822063965</v>
      </c>
      <c r="E30">
        <f t="shared" si="1"/>
        <v>0.7780372822063965</v>
      </c>
    </row>
    <row r="31" spans="1:5" ht="13.5">
      <c r="A31">
        <v>3.477</v>
      </c>
      <c r="B31" s="3">
        <v>3.4633817468141133</v>
      </c>
      <c r="C31" s="3">
        <v>0.013618253185886608</v>
      </c>
      <c r="D31">
        <f t="shared" si="0"/>
        <v>0.3916667582941217</v>
      </c>
      <c r="E31">
        <f t="shared" si="1"/>
        <v>0.3916667582941217</v>
      </c>
    </row>
    <row r="32" spans="1:5" ht="13.5">
      <c r="A32">
        <v>3.487</v>
      </c>
      <c r="B32" s="3">
        <v>3.466658610641436</v>
      </c>
      <c r="C32" s="3">
        <v>0.02034138935856422</v>
      </c>
      <c r="D32">
        <f t="shared" si="0"/>
        <v>0.5833492789952458</v>
      </c>
      <c r="E32">
        <f t="shared" si="1"/>
        <v>0.5833492789952458</v>
      </c>
    </row>
    <row r="33" spans="1:5" ht="13.5">
      <c r="A33">
        <v>3.516</v>
      </c>
      <c r="B33" s="3">
        <v>3.4925601678565417</v>
      </c>
      <c r="C33" s="3">
        <v>0.02343983214345835</v>
      </c>
      <c r="D33">
        <f t="shared" si="0"/>
        <v>0.6666618925898279</v>
      </c>
      <c r="E33">
        <f t="shared" si="1"/>
        <v>0.6666618925898279</v>
      </c>
    </row>
    <row r="34" spans="1:5" ht="13.5">
      <c r="A34">
        <v>3.484</v>
      </c>
      <c r="B34" s="3">
        <v>3.473968933807018</v>
      </c>
      <c r="C34" s="3">
        <v>0.010031066192981886</v>
      </c>
      <c r="D34">
        <f t="shared" si="0"/>
        <v>0.28791808820269477</v>
      </c>
      <c r="E34">
        <f t="shared" si="1"/>
        <v>0.28791808820269477</v>
      </c>
    </row>
    <row r="35" spans="1:5" ht="13.5">
      <c r="A35">
        <v>3.458</v>
      </c>
      <c r="B35" s="3">
        <v>3.4805978154912</v>
      </c>
      <c r="C35" s="3">
        <v>-0.022597815491199658</v>
      </c>
      <c r="D35">
        <f t="shared" si="0"/>
        <v>-0.6534937967379889</v>
      </c>
      <c r="E35">
        <f t="shared" si="1"/>
        <v>0.6534937967379889</v>
      </c>
    </row>
    <row r="36" spans="1:5" ht="13.5">
      <c r="A36">
        <v>3.433</v>
      </c>
      <c r="B36" s="3">
        <v>3.4464557032984073</v>
      </c>
      <c r="C36" s="3">
        <v>-0.013455703298407506</v>
      </c>
      <c r="D36">
        <f t="shared" si="0"/>
        <v>-0.3919517418703031</v>
      </c>
      <c r="E36">
        <f t="shared" si="1"/>
        <v>0.3919517418703031</v>
      </c>
    </row>
    <row r="37" spans="1:5" ht="13.5">
      <c r="A37">
        <v>3.442</v>
      </c>
      <c r="B37" s="3">
        <v>3.440420966869455</v>
      </c>
      <c r="C37" s="3">
        <v>0.0015790331305449712</v>
      </c>
      <c r="D37">
        <f t="shared" si="0"/>
        <v>0.04587545411228853</v>
      </c>
      <c r="E37">
        <f t="shared" si="1"/>
        <v>0.04587545411228853</v>
      </c>
    </row>
    <row r="38" spans="1:5" ht="13.5">
      <c r="A38">
        <v>3.462</v>
      </c>
      <c r="B38" s="3">
        <v>3.4513365804631064</v>
      </c>
      <c r="C38" s="3">
        <v>0.010663419536893759</v>
      </c>
      <c r="D38">
        <f t="shared" si="0"/>
        <v>0.3080132737404321</v>
      </c>
      <c r="E38">
        <f t="shared" si="1"/>
        <v>0.3080132737404321</v>
      </c>
    </row>
    <row r="39" spans="1:5" ht="13.5">
      <c r="A39">
        <v>3.419</v>
      </c>
      <c r="B39" s="3">
        <v>3.420509587663591</v>
      </c>
      <c r="C39" s="3">
        <v>-0.0015095876635911054</v>
      </c>
      <c r="D39">
        <f t="shared" si="0"/>
        <v>-0.044152900368268654</v>
      </c>
      <c r="E39">
        <f t="shared" si="1"/>
        <v>0.044152900368268654</v>
      </c>
    </row>
    <row r="40" spans="1:5" ht="13.5">
      <c r="A40">
        <v>3.492</v>
      </c>
      <c r="B40" s="3">
        <v>3.4679735048127487</v>
      </c>
      <c r="C40" s="3">
        <v>0.024026495187251307</v>
      </c>
      <c r="D40">
        <f t="shared" si="0"/>
        <v>0.6880439629797053</v>
      </c>
      <c r="E40">
        <f t="shared" si="1"/>
        <v>0.6880439629797053</v>
      </c>
    </row>
    <row r="41" spans="1:5" ht="13.5">
      <c r="A41">
        <v>3.492</v>
      </c>
      <c r="B41" s="3">
        <v>3.510805532235993</v>
      </c>
      <c r="C41" s="3">
        <v>-0.018805532235993017</v>
      </c>
      <c r="D41">
        <f t="shared" si="0"/>
        <v>-0.5385318509734541</v>
      </c>
      <c r="E41">
        <f t="shared" si="1"/>
        <v>0.5385318509734541</v>
      </c>
    </row>
    <row r="42" spans="1:5" ht="13.5">
      <c r="A42">
        <v>3.465</v>
      </c>
      <c r="B42" s="3">
        <v>3.452130863944578</v>
      </c>
      <c r="C42" s="3">
        <v>0.012869136055421837</v>
      </c>
      <c r="D42">
        <f t="shared" si="0"/>
        <v>0.3714036379631122</v>
      </c>
      <c r="E42">
        <f t="shared" si="1"/>
        <v>0.3714036379631122</v>
      </c>
    </row>
    <row r="43" spans="1:5" ht="13.5">
      <c r="A43">
        <v>3.419</v>
      </c>
      <c r="B43" s="3">
        <v>3.4177615828400882</v>
      </c>
      <c r="C43" s="3">
        <v>0.0012384171599117977</v>
      </c>
      <c r="D43">
        <f t="shared" si="0"/>
        <v>0.03622161918431698</v>
      </c>
      <c r="E43">
        <f t="shared" si="1"/>
        <v>0.03622161918431698</v>
      </c>
    </row>
    <row r="44" spans="1:5" ht="13.5">
      <c r="A44">
        <v>3.49</v>
      </c>
      <c r="B44" s="3">
        <v>3.450368011114133</v>
      </c>
      <c r="C44" s="3">
        <v>0.039631988885867386</v>
      </c>
      <c r="D44">
        <f t="shared" si="0"/>
        <v>1.1355870740936214</v>
      </c>
      <c r="E44">
        <f t="shared" si="1"/>
        <v>1.1355870740936214</v>
      </c>
    </row>
    <row r="45" spans="1:5" ht="13.5">
      <c r="A45">
        <v>3.436</v>
      </c>
      <c r="B45" s="3">
        <v>3.435032775813626</v>
      </c>
      <c r="C45" s="3">
        <v>0.0009672241863740716</v>
      </c>
      <c r="D45">
        <f t="shared" si="0"/>
        <v>0.028149714388069607</v>
      </c>
      <c r="E45">
        <f t="shared" si="1"/>
        <v>0.028149714388069607</v>
      </c>
    </row>
    <row r="46" spans="1:5" ht="13.5">
      <c r="A46">
        <v>3.481</v>
      </c>
      <c r="B46" s="3">
        <v>3.4532190055297955</v>
      </c>
      <c r="C46" s="3">
        <v>0.027780994470204323</v>
      </c>
      <c r="D46">
        <f t="shared" si="0"/>
        <v>0.7980751068717129</v>
      </c>
      <c r="E46">
        <f t="shared" si="1"/>
        <v>0.7980751068717129</v>
      </c>
    </row>
    <row r="47" spans="1:5" ht="13.5">
      <c r="A47">
        <v>3.5</v>
      </c>
      <c r="B47" s="3">
        <v>3.448655549302865</v>
      </c>
      <c r="C47" s="3">
        <v>0.051344450697135</v>
      </c>
      <c r="D47">
        <f t="shared" si="0"/>
        <v>1.4669843056324285</v>
      </c>
      <c r="E47">
        <f t="shared" si="1"/>
        <v>1.4669843056324285</v>
      </c>
    </row>
    <row r="48" spans="1:5" ht="13.5">
      <c r="A48">
        <v>3.489</v>
      </c>
      <c r="B48" s="3">
        <v>3.4455225046254023</v>
      </c>
      <c r="C48" s="3">
        <v>0.04347749537459755</v>
      </c>
      <c r="D48">
        <f t="shared" si="0"/>
        <v>1.2461305639036273</v>
      </c>
      <c r="E48">
        <f t="shared" si="1"/>
        <v>1.2461305639036273</v>
      </c>
    </row>
    <row r="49" spans="1:5" ht="13.5">
      <c r="A49">
        <v>3.51</v>
      </c>
      <c r="B49" s="3">
        <v>3.4702561758596846</v>
      </c>
      <c r="C49" s="3">
        <v>0.03974382414031519</v>
      </c>
      <c r="D49">
        <f t="shared" si="0"/>
        <v>1.132302682060262</v>
      </c>
      <c r="E49">
        <f t="shared" si="1"/>
        <v>1.132302682060262</v>
      </c>
    </row>
    <row r="50" spans="1:5" ht="13.5">
      <c r="A50">
        <v>3.455</v>
      </c>
      <c r="B50" s="3">
        <v>3.4451419553705582</v>
      </c>
      <c r="C50" s="3">
        <v>0.009858044629441842</v>
      </c>
      <c r="D50">
        <f t="shared" si="0"/>
        <v>0.28532690678558154</v>
      </c>
      <c r="E50">
        <f t="shared" si="1"/>
        <v>0.28532690678558154</v>
      </c>
    </row>
    <row r="51" spans="1:5" ht="13.5">
      <c r="A51">
        <v>3.449</v>
      </c>
      <c r="B51" s="3">
        <v>3.4755071752684805</v>
      </c>
      <c r="C51" s="3">
        <v>-0.026507175268480676</v>
      </c>
      <c r="D51">
        <f t="shared" si="0"/>
        <v>-0.7685466879814635</v>
      </c>
      <c r="E51">
        <f t="shared" si="1"/>
        <v>0.7685466879814635</v>
      </c>
    </row>
    <row r="52" spans="1:5" ht="13.5">
      <c r="A52">
        <v>3.429</v>
      </c>
      <c r="B52" s="3">
        <v>3.4594944158298633</v>
      </c>
      <c r="C52" s="3">
        <v>-0.030494415829863453</v>
      </c>
      <c r="D52">
        <f t="shared" si="0"/>
        <v>-0.8893092980420955</v>
      </c>
      <c r="E52">
        <f t="shared" si="1"/>
        <v>0.8893092980420955</v>
      </c>
    </row>
    <row r="53" spans="1:5" ht="13.5">
      <c r="A53">
        <v>3.449</v>
      </c>
      <c r="B53" s="3">
        <v>3.45143142986685</v>
      </c>
      <c r="C53" s="3">
        <v>-0.0024314298668501877</v>
      </c>
      <c r="D53">
        <f t="shared" si="0"/>
        <v>-0.07049666183966911</v>
      </c>
      <c r="E53">
        <f t="shared" si="1"/>
        <v>0.07049666183966911</v>
      </c>
    </row>
    <row r="54" spans="1:5" ht="13.5">
      <c r="A54">
        <v>3.447</v>
      </c>
      <c r="B54" s="3">
        <v>3.4561963897810077</v>
      </c>
      <c r="C54" s="3">
        <v>-0.009196389781007674</v>
      </c>
      <c r="D54">
        <f t="shared" si="0"/>
        <v>-0.26679401743567377</v>
      </c>
      <c r="E54">
        <f t="shared" si="1"/>
        <v>0.26679401743567377</v>
      </c>
    </row>
    <row r="55" spans="1:5" ht="13.5">
      <c r="A55">
        <v>3.425</v>
      </c>
      <c r="B55" s="3">
        <v>3.4410848930204203</v>
      </c>
      <c r="C55" s="3">
        <v>-0.016084893020420488</v>
      </c>
      <c r="D55">
        <f t="shared" si="0"/>
        <v>-0.46963191300497775</v>
      </c>
      <c r="E55">
        <f t="shared" si="1"/>
        <v>0.46963191300497775</v>
      </c>
    </row>
    <row r="56" spans="1:5" ht="13.5">
      <c r="A56">
        <v>3.444</v>
      </c>
      <c r="B56" s="3">
        <v>3.441655418546548</v>
      </c>
      <c r="C56" s="3">
        <v>0.002344581453451955</v>
      </c>
      <c r="D56">
        <f t="shared" si="0"/>
        <v>0.06807727797479544</v>
      </c>
      <c r="E56">
        <f t="shared" si="1"/>
        <v>0.06807727797479544</v>
      </c>
    </row>
    <row r="57" spans="1:5" ht="13.5">
      <c r="A57">
        <v>3.461</v>
      </c>
      <c r="B57" s="3">
        <v>3.4519374559545084</v>
      </c>
      <c r="C57" s="3">
        <v>0.00906254404549145</v>
      </c>
      <c r="D57">
        <f t="shared" si="0"/>
        <v>0.26184755982350333</v>
      </c>
      <c r="E57">
        <f t="shared" si="1"/>
        <v>0.26184755982350333</v>
      </c>
    </row>
    <row r="58" spans="1:5" ht="13.5">
      <c r="A58">
        <v>3.444</v>
      </c>
      <c r="B58" s="3">
        <v>3.468034121425376</v>
      </c>
      <c r="C58" s="3">
        <v>-0.024034121425375865</v>
      </c>
      <c r="D58">
        <f t="shared" si="0"/>
        <v>-0.6978548613639914</v>
      </c>
      <c r="E58">
        <f t="shared" si="1"/>
        <v>0.6978548613639914</v>
      </c>
    </row>
    <row r="59" spans="1:5" ht="13.5">
      <c r="A59">
        <v>3.406</v>
      </c>
      <c r="B59" s="3">
        <v>3.4407526669117545</v>
      </c>
      <c r="C59" s="3">
        <v>-0.03475266691175438</v>
      </c>
      <c r="D59">
        <f t="shared" si="0"/>
        <v>-1.0203366679904398</v>
      </c>
      <c r="E59">
        <f t="shared" si="1"/>
        <v>1.0203366679904398</v>
      </c>
    </row>
    <row r="60" spans="1:5" ht="13.5">
      <c r="A60">
        <v>3.401</v>
      </c>
      <c r="B60" s="3">
        <v>3.4253852346056943</v>
      </c>
      <c r="C60" s="3">
        <v>-0.024385234605694528</v>
      </c>
      <c r="D60">
        <f t="shared" si="0"/>
        <v>-0.7170018996087777</v>
      </c>
      <c r="E60">
        <f t="shared" si="1"/>
        <v>0.7170018996087777</v>
      </c>
    </row>
    <row r="61" spans="1:5" ht="13.5">
      <c r="A61">
        <v>3.42</v>
      </c>
      <c r="B61" s="3">
        <v>3.4142051443227652</v>
      </c>
      <c r="C61" s="3">
        <v>0.0057948556772347</v>
      </c>
      <c r="D61">
        <f t="shared" si="0"/>
        <v>0.1694402244805468</v>
      </c>
      <c r="E61">
        <f t="shared" si="1"/>
        <v>0.1694402244805468</v>
      </c>
    </row>
    <row r="62" spans="1:5" ht="13.5">
      <c r="A62">
        <v>3.446</v>
      </c>
      <c r="B62" s="3">
        <v>3.4585533226129916</v>
      </c>
      <c r="C62" s="3">
        <v>-0.012553322612991469</v>
      </c>
      <c r="D62">
        <f t="shared" si="0"/>
        <v>-0.3642867850548888</v>
      </c>
      <c r="E62">
        <f t="shared" si="1"/>
        <v>0.3642867850548888</v>
      </c>
    </row>
    <row r="63" spans="1:5" ht="13.5">
      <c r="A63">
        <v>3.426</v>
      </c>
      <c r="B63" s="3">
        <v>3.4462072653866223</v>
      </c>
      <c r="C63" s="3">
        <v>-0.020207265386622097</v>
      </c>
      <c r="D63">
        <f t="shared" si="0"/>
        <v>-0.5898209394810886</v>
      </c>
      <c r="E63">
        <f t="shared" si="1"/>
        <v>0.5898209394810886</v>
      </c>
    </row>
    <row r="64" spans="1:5" ht="13.5">
      <c r="A64">
        <v>3.421</v>
      </c>
      <c r="B64" s="3">
        <v>3.4475998724771912</v>
      </c>
      <c r="C64" s="3">
        <v>-0.026599872477191422</v>
      </c>
      <c r="D64">
        <f t="shared" si="0"/>
        <v>-0.7775466962055371</v>
      </c>
      <c r="E64">
        <f t="shared" si="1"/>
        <v>0.7775466962055371</v>
      </c>
    </row>
    <row r="65" spans="1:5" ht="13.5">
      <c r="A65">
        <v>3.474</v>
      </c>
      <c r="B65" s="3">
        <v>3.459066607701391</v>
      </c>
      <c r="C65" s="3">
        <v>0.014933392298609238</v>
      </c>
      <c r="D65">
        <f t="shared" si="0"/>
        <v>0.4298616090561093</v>
      </c>
      <c r="E65">
        <f t="shared" si="1"/>
        <v>0.4298616090561093</v>
      </c>
    </row>
    <row r="66" spans="1:5" ht="13.5">
      <c r="A66">
        <v>3.418</v>
      </c>
      <c r="B66" s="3">
        <v>3.4385371221449024</v>
      </c>
      <c r="C66" s="3">
        <v>-0.02053712214490222</v>
      </c>
      <c r="D66">
        <f t="shared" si="0"/>
        <v>-0.6008520229637864</v>
      </c>
      <c r="E66">
        <f t="shared" si="1"/>
        <v>0.6008520229637864</v>
      </c>
    </row>
    <row r="67" spans="1:5" ht="13.5">
      <c r="A67">
        <v>3.431</v>
      </c>
      <c r="B67" s="3">
        <v>3.445903774092486</v>
      </c>
      <c r="C67" s="3">
        <v>-0.014903774092486</v>
      </c>
      <c r="D67">
        <f t="shared" si="0"/>
        <v>-0.43438572114503055</v>
      </c>
      <c r="E67">
        <f t="shared" si="1"/>
        <v>0.43438572114503055</v>
      </c>
    </row>
    <row r="68" spans="1:5" ht="13.5">
      <c r="A68">
        <v>3.399</v>
      </c>
      <c r="B68" s="3">
        <v>3.4249673581578453</v>
      </c>
      <c r="C68" s="3">
        <v>-0.025967358157845233</v>
      </c>
      <c r="D68">
        <f t="shared" si="0"/>
        <v>-0.7639705253852672</v>
      </c>
      <c r="E68">
        <f t="shared" si="1"/>
        <v>0.7639705253852672</v>
      </c>
    </row>
    <row r="69" spans="1:5" ht="13.5">
      <c r="A69">
        <v>3.434</v>
      </c>
      <c r="B69" s="3">
        <v>3.4133362285689097</v>
      </c>
      <c r="C69" s="3">
        <v>0.02066377143109044</v>
      </c>
      <c r="D69">
        <f t="shared" si="0"/>
        <v>0.6017405774924414</v>
      </c>
      <c r="E69">
        <f t="shared" si="1"/>
        <v>0.6017405774924414</v>
      </c>
    </row>
    <row r="70" spans="1:5" ht="13.5">
      <c r="A70">
        <v>3.402</v>
      </c>
      <c r="B70" s="3">
        <v>3.407996736807004</v>
      </c>
      <c r="C70" s="3">
        <v>-0.005996736807003966</v>
      </c>
      <c r="D70">
        <f t="shared" si="0"/>
        <v>-0.17627092319235643</v>
      </c>
      <c r="E70">
        <f t="shared" si="1"/>
        <v>0.17627092319235643</v>
      </c>
    </row>
    <row r="71" spans="1:5" ht="13.5">
      <c r="A71">
        <v>3.402</v>
      </c>
      <c r="B71" s="3">
        <v>3.3860395803328234</v>
      </c>
      <c r="C71" s="3">
        <v>0.015960419667176762</v>
      </c>
      <c r="D71">
        <f t="shared" si="0"/>
        <v>0.4691481383649842</v>
      </c>
      <c r="E71">
        <f t="shared" si="1"/>
        <v>0.4691481383649842</v>
      </c>
    </row>
    <row r="72" spans="1:5" ht="13.5">
      <c r="A72">
        <v>3.405</v>
      </c>
      <c r="B72" s="3">
        <v>3.393760414166956</v>
      </c>
      <c r="C72" s="3">
        <v>0.01123958583304363</v>
      </c>
      <c r="D72">
        <f t="shared" si="0"/>
        <v>0.33009062652110516</v>
      </c>
      <c r="E72">
        <f t="shared" si="1"/>
        <v>0.33009062652110516</v>
      </c>
    </row>
    <row r="73" spans="1:5" ht="13.5">
      <c r="A73">
        <v>3.455</v>
      </c>
      <c r="B73" s="3">
        <v>3.4291531918087887</v>
      </c>
      <c r="C73" s="3">
        <v>0.025846808191211323</v>
      </c>
      <c r="D73">
        <f t="shared" si="0"/>
        <v>0.7480986451870137</v>
      </c>
      <c r="E73">
        <f t="shared" si="1"/>
        <v>0.7480986451870137</v>
      </c>
    </row>
    <row r="74" spans="1:5" ht="13.5">
      <c r="A74">
        <v>3.397</v>
      </c>
      <c r="B74" s="3">
        <v>3.43626451463298</v>
      </c>
      <c r="C74" s="3">
        <v>-0.03926451463298042</v>
      </c>
      <c r="D74">
        <f t="shared" si="0"/>
        <v>-1.1558585408590056</v>
      </c>
      <c r="E74">
        <f t="shared" si="1"/>
        <v>1.1558585408590056</v>
      </c>
    </row>
    <row r="75" spans="1:5" ht="13.5">
      <c r="A75">
        <v>3.419</v>
      </c>
      <c r="B75" s="3">
        <v>3.440249683991315</v>
      </c>
      <c r="C75" s="3">
        <v>-0.02124968399131477</v>
      </c>
      <c r="D75">
        <f t="shared" si="0"/>
        <v>-0.6215175194885865</v>
      </c>
      <c r="E75">
        <f t="shared" si="1"/>
        <v>0.6215175194885865</v>
      </c>
    </row>
    <row r="76" spans="1:5" ht="13.5">
      <c r="A76">
        <v>3.405</v>
      </c>
      <c r="B76" s="3">
        <v>3.4252020454656624</v>
      </c>
      <c r="C76" s="3">
        <v>-0.02020204546566262</v>
      </c>
      <c r="D76">
        <f t="shared" si="0"/>
        <v>-0.5933053000194602</v>
      </c>
      <c r="E76">
        <f t="shared" si="1"/>
        <v>0.5933053000194602</v>
      </c>
    </row>
    <row r="77" spans="1:5" ht="13.5">
      <c r="A77">
        <v>3.373</v>
      </c>
      <c r="B77" s="3">
        <v>3.39272029615468</v>
      </c>
      <c r="C77" s="3">
        <v>-0.01972029615467985</v>
      </c>
      <c r="D77">
        <f t="shared" si="0"/>
        <v>-0.5846515314165387</v>
      </c>
      <c r="E77">
        <f t="shared" si="1"/>
        <v>0.5846515314165387</v>
      </c>
    </row>
    <row r="78" spans="1:5" ht="13.5">
      <c r="A78">
        <v>3.412</v>
      </c>
      <c r="B78" s="3">
        <v>3.4363756206847302</v>
      </c>
      <c r="C78" s="3">
        <v>-0.024375620684730315</v>
      </c>
      <c r="D78">
        <f t="shared" si="0"/>
        <v>-0.7144085780987783</v>
      </c>
      <c r="E78">
        <f t="shared" si="1"/>
        <v>0.7144085780987783</v>
      </c>
    </row>
    <row r="79" spans="1:5" ht="13.5">
      <c r="A79">
        <v>3.392</v>
      </c>
      <c r="B79" s="3">
        <v>3.422383946154167</v>
      </c>
      <c r="C79" s="3">
        <v>-0.030383946154167063</v>
      </c>
      <c r="D79">
        <f t="shared" si="0"/>
        <v>-0.8957531295450195</v>
      </c>
      <c r="E79">
        <f t="shared" si="1"/>
        <v>0.8957531295450195</v>
      </c>
    </row>
    <row r="80" spans="1:5" ht="13.5">
      <c r="A80">
        <v>3.395</v>
      </c>
      <c r="B80" s="3">
        <v>3.3725162800478428</v>
      </c>
      <c r="C80" s="3">
        <v>0.022483719952157255</v>
      </c>
      <c r="D80">
        <f t="shared" si="0"/>
        <v>0.662259792405221</v>
      </c>
      <c r="E80">
        <f t="shared" si="1"/>
        <v>0.662259792405221</v>
      </c>
    </row>
    <row r="81" spans="1:5" ht="14.25" thickBot="1">
      <c r="A81">
        <v>3.373</v>
      </c>
      <c r="B81" s="4">
        <v>3.3841979225365355</v>
      </c>
      <c r="C81" s="4">
        <v>-0.011197922536535287</v>
      </c>
      <c r="D81">
        <f t="shared" si="0"/>
        <v>-0.3319870304338952</v>
      </c>
      <c r="E81">
        <f t="shared" si="1"/>
        <v>0.3319870304338952</v>
      </c>
    </row>
    <row r="82" spans="1:5" ht="13.5">
      <c r="A82" t="s">
        <v>352</v>
      </c>
      <c r="E82">
        <f>AVERAGE(E27:E81)</f>
        <v>0.5487696677031558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E19" sqref="E19"/>
    </sheetView>
  </sheetViews>
  <sheetFormatPr defaultColWidth="9.00390625" defaultRowHeight="13.5"/>
  <sheetData>
    <row r="1" ht="13.5">
      <c r="A1" t="s">
        <v>320</v>
      </c>
    </row>
    <row r="2" ht="14.25" thickBot="1"/>
    <row r="3" spans="1:9" ht="13.5">
      <c r="A3" s="6" t="s">
        <v>321</v>
      </c>
      <c r="B3" s="6"/>
      <c r="H3" t="s">
        <v>357</v>
      </c>
      <c r="I3">
        <f>1-(B4^2)*(55+B12+1)/(55-B12-1)</f>
        <v>0.3488046073113049</v>
      </c>
    </row>
    <row r="4" spans="1:2" ht="13.5">
      <c r="A4" s="3" t="s">
        <v>322</v>
      </c>
      <c r="B4" s="3">
        <v>0.7640879216855391</v>
      </c>
    </row>
    <row r="5" spans="1:2" ht="13.5">
      <c r="A5" s="3" t="s">
        <v>323</v>
      </c>
      <c r="B5" s="3">
        <v>0.5838303520657265</v>
      </c>
    </row>
    <row r="6" spans="1:2" ht="13.5">
      <c r="A6" s="3" t="s">
        <v>324</v>
      </c>
      <c r="B6" s="3">
        <v>0.5678238271451775</v>
      </c>
    </row>
    <row r="7" spans="1:2" ht="13.5">
      <c r="A7" s="3" t="s">
        <v>325</v>
      </c>
      <c r="B7" s="3">
        <v>0.02306000484473364</v>
      </c>
    </row>
    <row r="8" spans="1:2" ht="14.25" thickBot="1">
      <c r="A8" s="4" t="s">
        <v>326</v>
      </c>
      <c r="B8" s="4">
        <v>55</v>
      </c>
    </row>
    <row r="10" ht="14.25" thickBot="1">
      <c r="A10" t="s">
        <v>327</v>
      </c>
    </row>
    <row r="11" spans="1:6" ht="13.5">
      <c r="A11" s="5"/>
      <c r="B11" s="5" t="s">
        <v>332</v>
      </c>
      <c r="C11" s="5" t="s">
        <v>333</v>
      </c>
      <c r="D11" s="5" t="s">
        <v>334</v>
      </c>
      <c r="E11" s="5" t="s">
        <v>335</v>
      </c>
      <c r="F11" s="5" t="s">
        <v>336</v>
      </c>
    </row>
    <row r="12" spans="1:6" ht="13.5">
      <c r="A12" s="3" t="s">
        <v>328</v>
      </c>
      <c r="B12" s="3">
        <v>2</v>
      </c>
      <c r="C12" s="3">
        <v>0.03879166299934658</v>
      </c>
      <c r="D12" s="3">
        <v>0.01939583149967329</v>
      </c>
      <c r="E12" s="3">
        <v>36.47452241905503</v>
      </c>
      <c r="F12" s="3">
        <v>1.2619160969667185E-10</v>
      </c>
    </row>
    <row r="13" spans="1:6" ht="13.5">
      <c r="A13" s="3" t="s">
        <v>329</v>
      </c>
      <c r="B13" s="3">
        <v>52</v>
      </c>
      <c r="C13" s="3">
        <v>0.027651718818835224</v>
      </c>
      <c r="D13" s="3">
        <v>0.0005317638234391389</v>
      </c>
      <c r="E13" s="3"/>
      <c r="F13" s="3"/>
    </row>
    <row r="14" spans="1:6" ht="14.25" thickBot="1">
      <c r="A14" s="4" t="s">
        <v>330</v>
      </c>
      <c r="B14" s="4">
        <v>54</v>
      </c>
      <c r="C14" s="4">
        <v>0.06644338181818181</v>
      </c>
      <c r="D14" s="4"/>
      <c r="E14" s="4"/>
      <c r="F14" s="4"/>
    </row>
    <row r="15" ht="14.25" thickBot="1"/>
    <row r="16" spans="1:9" ht="13.5">
      <c r="A16" s="5"/>
      <c r="B16" s="5" t="s">
        <v>337</v>
      </c>
      <c r="C16" s="5" t="s">
        <v>325</v>
      </c>
      <c r="D16" s="5" t="s">
        <v>338</v>
      </c>
      <c r="E16" s="5" t="s">
        <v>339</v>
      </c>
      <c r="F16" s="5" t="s">
        <v>340</v>
      </c>
      <c r="G16" s="5" t="s">
        <v>341</v>
      </c>
      <c r="H16" s="5" t="s">
        <v>342</v>
      </c>
      <c r="I16" s="5" t="s">
        <v>343</v>
      </c>
    </row>
    <row r="17" spans="1:9" ht="13.5">
      <c r="A17" s="3" t="s">
        <v>331</v>
      </c>
      <c r="B17" s="3">
        <v>0.7702049148624859</v>
      </c>
      <c r="C17" s="3">
        <v>0.32982092816159414</v>
      </c>
      <c r="D17" s="3">
        <v>2.3352214765617534</v>
      </c>
      <c r="E17" s="3">
        <v>0.023425820183357163</v>
      </c>
      <c r="F17" s="3">
        <v>0.10837081775460788</v>
      </c>
      <c r="G17" s="3">
        <v>1.4320390119703639</v>
      </c>
      <c r="H17" s="3">
        <v>0.10837081775460788</v>
      </c>
      <c r="I17" s="3">
        <v>1.4320390119703639</v>
      </c>
    </row>
    <row r="18" spans="1:9" ht="13.5">
      <c r="A18" s="3" t="s">
        <v>4</v>
      </c>
      <c r="B18" s="3">
        <v>0.19421442385998383</v>
      </c>
      <c r="C18" s="3">
        <v>0.13541911598807205</v>
      </c>
      <c r="D18" s="3">
        <v>1.4341728820404542</v>
      </c>
      <c r="E18" s="3">
        <v>0.15750951237917488</v>
      </c>
      <c r="F18" s="3">
        <v>-0.07752390657489189</v>
      </c>
      <c r="G18" s="3">
        <v>0.46595275429485955</v>
      </c>
      <c r="H18" s="3">
        <v>-0.07752390657489189</v>
      </c>
      <c r="I18" s="3">
        <v>0.46595275429485955</v>
      </c>
    </row>
    <row r="19" spans="1:9" ht="14.25" thickBot="1">
      <c r="A19" s="4" t="s">
        <v>121</v>
      </c>
      <c r="B19" s="4">
        <v>0.47424786736472724</v>
      </c>
      <c r="C19" s="4">
        <v>0.2585051942039506</v>
      </c>
      <c r="D19" s="4">
        <v>1.834577710614836</v>
      </c>
      <c r="E19" s="4">
        <v>0.07229205255472432</v>
      </c>
      <c r="F19" s="4">
        <v>-0.04448074320981088</v>
      </c>
      <c r="G19" s="4">
        <v>0.9929764779392654</v>
      </c>
      <c r="H19" s="4">
        <v>-0.04448074320981088</v>
      </c>
      <c r="I19" s="4">
        <v>0.9929764779392654</v>
      </c>
    </row>
    <row r="23" ht="13.5">
      <c r="A23" t="s">
        <v>344</v>
      </c>
    </row>
    <row r="24" ht="14.25" thickBot="1"/>
    <row r="25" spans="1:5" ht="13.5">
      <c r="A25" s="5" t="s">
        <v>345</v>
      </c>
      <c r="B25" s="5" t="s">
        <v>346</v>
      </c>
      <c r="C25" s="5" t="s">
        <v>329</v>
      </c>
      <c r="D25" s="7" t="s">
        <v>350</v>
      </c>
      <c r="E25" s="7" t="s">
        <v>351</v>
      </c>
    </row>
    <row r="26" spans="1:5" ht="13.5">
      <c r="A26">
        <v>3.479</v>
      </c>
      <c r="B26" s="3">
        <v>3.449142164161419</v>
      </c>
      <c r="C26" s="3">
        <v>0.02985783583858126</v>
      </c>
      <c r="D26">
        <f>(C26/A26)*100</f>
        <v>0.8582304063978516</v>
      </c>
      <c r="E26">
        <f>ABS(D26)</f>
        <v>0.8582304063978516</v>
      </c>
    </row>
    <row r="27" spans="1:5" ht="13.5">
      <c r="A27">
        <v>3.428</v>
      </c>
      <c r="B27" s="3">
        <v>3.428975413501825</v>
      </c>
      <c r="C27" s="3">
        <v>-0.0009754135018251731</v>
      </c>
      <c r="D27">
        <f aca="true" t="shared" si="0" ref="D27:D80">(C27/A27)*100</f>
        <v>-0.02845430285370983</v>
      </c>
      <c r="E27">
        <f aca="true" t="shared" si="1" ref="E27:E80">ABS(D27)</f>
        <v>0.02845430285370983</v>
      </c>
    </row>
    <row r="28" spans="1:5" ht="13.5">
      <c r="A28">
        <v>3.426</v>
      </c>
      <c r="B28" s="3">
        <v>3.4196531211565464</v>
      </c>
      <c r="C28" s="3">
        <v>0.0063468788434537515</v>
      </c>
      <c r="D28">
        <f t="shared" si="0"/>
        <v>0.18525624178207095</v>
      </c>
      <c r="E28">
        <f t="shared" si="1"/>
        <v>0.18525624178207095</v>
      </c>
    </row>
    <row r="29" spans="1:5" ht="13.5">
      <c r="A29">
        <v>3.429</v>
      </c>
      <c r="B29" s="3">
        <v>3.403871969744724</v>
      </c>
      <c r="C29" s="3">
        <v>0.025128030255275657</v>
      </c>
      <c r="D29">
        <f t="shared" si="0"/>
        <v>0.7328092812853794</v>
      </c>
      <c r="E29">
        <f t="shared" si="1"/>
        <v>0.7328092812853794</v>
      </c>
    </row>
    <row r="30" spans="1:5" ht="13.5">
      <c r="A30">
        <v>3.477</v>
      </c>
      <c r="B30" s="3">
        <v>3.4676423175072806</v>
      </c>
      <c r="C30" s="3">
        <v>0.009357682492719288</v>
      </c>
      <c r="D30">
        <f t="shared" si="0"/>
        <v>0.26913093162839485</v>
      </c>
      <c r="E30">
        <f t="shared" si="1"/>
        <v>0.26913093162839485</v>
      </c>
    </row>
    <row r="31" spans="1:5" ht="13.5">
      <c r="A31">
        <v>3.487</v>
      </c>
      <c r="B31" s="3">
        <v>3.461540337866613</v>
      </c>
      <c r="C31" s="3">
        <v>0.025459662133386907</v>
      </c>
      <c r="D31">
        <f t="shared" si="0"/>
        <v>0.730130832617921</v>
      </c>
      <c r="E31">
        <f t="shared" si="1"/>
        <v>0.730130832617921</v>
      </c>
    </row>
    <row r="32" spans="1:5" ht="13.5">
      <c r="A32">
        <v>3.516</v>
      </c>
      <c r="B32" s="3">
        <v>3.4989606228279007</v>
      </c>
      <c r="C32" s="3">
        <v>0.017039377172099357</v>
      </c>
      <c r="D32">
        <f t="shared" si="0"/>
        <v>0.4846239241211421</v>
      </c>
      <c r="E32">
        <f t="shared" si="1"/>
        <v>0.4846239241211421</v>
      </c>
    </row>
    <row r="33" spans="1:5" ht="13.5">
      <c r="A33">
        <v>3.484</v>
      </c>
      <c r="B33" s="3">
        <v>3.47327453579922</v>
      </c>
      <c r="C33" s="3">
        <v>0.01072546420077991</v>
      </c>
      <c r="D33">
        <f t="shared" si="0"/>
        <v>0.30784914468369434</v>
      </c>
      <c r="E33">
        <f t="shared" si="1"/>
        <v>0.30784914468369434</v>
      </c>
    </row>
    <row r="34" spans="1:5" ht="13.5">
      <c r="A34">
        <v>3.458</v>
      </c>
      <c r="B34" s="3">
        <v>3.47832411081958</v>
      </c>
      <c r="C34" s="3">
        <v>-0.020324110819579744</v>
      </c>
      <c r="D34">
        <f t="shared" si="0"/>
        <v>-0.5877417819427341</v>
      </c>
      <c r="E34">
        <f t="shared" si="1"/>
        <v>0.5877417819427341</v>
      </c>
    </row>
    <row r="35" spans="1:5" ht="13.5">
      <c r="A35">
        <v>3.433</v>
      </c>
      <c r="B35" s="3">
        <v>3.4487537353136988</v>
      </c>
      <c r="C35" s="3">
        <v>-0.015753735313698947</v>
      </c>
      <c r="D35">
        <f t="shared" si="0"/>
        <v>-0.45889121216717</v>
      </c>
      <c r="E35">
        <f t="shared" si="1"/>
        <v>0.45889121216717</v>
      </c>
    </row>
    <row r="36" spans="1:5" ht="13.5">
      <c r="A36">
        <v>3.442</v>
      </c>
      <c r="B36" s="3">
        <v>3.44117937278316</v>
      </c>
      <c r="C36" s="3">
        <v>0.0008206272168402862</v>
      </c>
      <c r="D36">
        <f t="shared" si="0"/>
        <v>0.02384158096572592</v>
      </c>
      <c r="E36">
        <f t="shared" si="1"/>
        <v>0.02384158096572592</v>
      </c>
    </row>
    <row r="37" spans="1:5" ht="13.5">
      <c r="A37">
        <v>3.462</v>
      </c>
      <c r="B37" s="3">
        <v>3.451942498596466</v>
      </c>
      <c r="C37" s="3">
        <v>0.010057501403534008</v>
      </c>
      <c r="D37">
        <f t="shared" si="0"/>
        <v>0.2905113057057772</v>
      </c>
      <c r="E37">
        <f t="shared" si="1"/>
        <v>0.2905113057057772</v>
      </c>
    </row>
    <row r="38" spans="1:5" ht="13.5">
      <c r="A38">
        <v>3.419</v>
      </c>
      <c r="B38" s="3">
        <v>3.419377574231679</v>
      </c>
      <c r="C38" s="3">
        <v>-0.00037757423167894544</v>
      </c>
      <c r="D38">
        <f t="shared" si="0"/>
        <v>-0.011043411280460528</v>
      </c>
      <c r="E38">
        <f t="shared" si="1"/>
        <v>0.011043411280460528</v>
      </c>
    </row>
    <row r="39" spans="1:5" ht="13.5">
      <c r="A39">
        <v>3.492</v>
      </c>
      <c r="B39" s="3">
        <v>3.4676423175072806</v>
      </c>
      <c r="C39" s="3">
        <v>0.024357682492719412</v>
      </c>
      <c r="D39">
        <f t="shared" si="0"/>
        <v>0.6975281355303383</v>
      </c>
      <c r="E39">
        <f t="shared" si="1"/>
        <v>0.6975281355303383</v>
      </c>
    </row>
    <row r="40" spans="1:5" ht="13.5">
      <c r="A40">
        <v>3.492</v>
      </c>
      <c r="B40" s="3">
        <v>3.505920792665016</v>
      </c>
      <c r="C40" s="3">
        <v>-0.013920792665016002</v>
      </c>
      <c r="D40">
        <f t="shared" si="0"/>
        <v>-0.39864812900962204</v>
      </c>
      <c r="E40">
        <f t="shared" si="1"/>
        <v>0.39864812900962204</v>
      </c>
    </row>
    <row r="41" spans="1:5" ht="13.5">
      <c r="A41">
        <v>3.465</v>
      </c>
      <c r="B41" s="3">
        <v>3.4554383582259462</v>
      </c>
      <c r="C41" s="3">
        <v>0.009561641774053609</v>
      </c>
      <c r="D41">
        <f t="shared" si="0"/>
        <v>0.2759492575484447</v>
      </c>
      <c r="E41">
        <f t="shared" si="1"/>
        <v>0.2759492575484447</v>
      </c>
    </row>
    <row r="42" spans="1:5" ht="13.5">
      <c r="A42">
        <v>3.419</v>
      </c>
      <c r="B42" s="3">
        <v>3.4189891453839585</v>
      </c>
      <c r="C42" s="3">
        <v>1.0854616041555687E-05</v>
      </c>
      <c r="D42">
        <f t="shared" si="0"/>
        <v>0.0003174792641578148</v>
      </c>
      <c r="E42">
        <f t="shared" si="1"/>
        <v>0.0003174792641578148</v>
      </c>
    </row>
    <row r="43" spans="1:5" ht="13.5">
      <c r="A43">
        <v>3.49</v>
      </c>
      <c r="B43" s="3">
        <v>3.4461476153025115</v>
      </c>
      <c r="C43" s="3">
        <v>0.043852384697488755</v>
      </c>
      <c r="D43">
        <f t="shared" si="0"/>
        <v>1.25651532084495</v>
      </c>
      <c r="E43">
        <f t="shared" si="1"/>
        <v>1.25651532084495</v>
      </c>
    </row>
    <row r="44" spans="1:5" ht="13.5">
      <c r="A44">
        <v>3.436</v>
      </c>
      <c r="B44" s="3">
        <v>3.4379906095003925</v>
      </c>
      <c r="C44" s="3">
        <v>-0.0019906095003925373</v>
      </c>
      <c r="D44">
        <f t="shared" si="0"/>
        <v>-0.057933920267536014</v>
      </c>
      <c r="E44">
        <f t="shared" si="1"/>
        <v>0.057933920267536014</v>
      </c>
    </row>
    <row r="45" spans="1:5" ht="13.5">
      <c r="A45">
        <v>3.481</v>
      </c>
      <c r="B45" s="3">
        <v>3.460763480171173</v>
      </c>
      <c r="C45" s="3">
        <v>0.020236519828826793</v>
      </c>
      <c r="D45">
        <f t="shared" si="0"/>
        <v>0.5813421381449811</v>
      </c>
      <c r="E45">
        <f t="shared" si="1"/>
        <v>0.5813421381449811</v>
      </c>
    </row>
    <row r="46" spans="1:5" ht="13.5">
      <c r="A46">
        <v>3.5</v>
      </c>
      <c r="B46" s="3">
        <v>3.447087137999967</v>
      </c>
      <c r="C46" s="3">
        <v>0.0529128620000332</v>
      </c>
      <c r="D46">
        <f t="shared" si="0"/>
        <v>1.5117960571438058</v>
      </c>
      <c r="E46">
        <f t="shared" si="1"/>
        <v>1.5117960571438058</v>
      </c>
    </row>
    <row r="47" spans="1:5" ht="13.5">
      <c r="A47">
        <v>3.489</v>
      </c>
      <c r="B47" s="3">
        <v>3.438767467195832</v>
      </c>
      <c r="C47" s="3">
        <v>0.05023253280416773</v>
      </c>
      <c r="D47">
        <f t="shared" si="0"/>
        <v>1.4397401204977853</v>
      </c>
      <c r="E47">
        <f t="shared" si="1"/>
        <v>1.4397401204977853</v>
      </c>
    </row>
    <row r="48" spans="1:5" ht="13.5">
      <c r="A48">
        <v>3.51</v>
      </c>
      <c r="B48" s="3">
        <v>3.4688076040504408</v>
      </c>
      <c r="C48" s="3">
        <v>0.041192395949559035</v>
      </c>
      <c r="D48">
        <f t="shared" si="0"/>
        <v>1.1735725341754712</v>
      </c>
      <c r="E48">
        <f t="shared" si="1"/>
        <v>1.1735725341754712</v>
      </c>
    </row>
    <row r="49" spans="1:5" ht="13.5">
      <c r="A49">
        <v>3.455</v>
      </c>
      <c r="B49" s="3">
        <v>3.449142164161419</v>
      </c>
      <c r="C49" s="3">
        <v>0.005857835838581238</v>
      </c>
      <c r="D49">
        <f t="shared" si="0"/>
        <v>0.16954662340321963</v>
      </c>
      <c r="E49">
        <f t="shared" si="1"/>
        <v>0.16954662340321963</v>
      </c>
    </row>
    <row r="50" spans="1:5" ht="13.5">
      <c r="A50">
        <v>3.449</v>
      </c>
      <c r="B50" s="3">
        <v>3.4773214892784354</v>
      </c>
      <c r="C50" s="3">
        <v>-0.028321489278435585</v>
      </c>
      <c r="D50">
        <f t="shared" si="0"/>
        <v>-0.8211507474176742</v>
      </c>
      <c r="E50">
        <f t="shared" si="1"/>
        <v>0.8211507474176742</v>
      </c>
    </row>
    <row r="51" spans="1:5" ht="13.5">
      <c r="A51">
        <v>3.429</v>
      </c>
      <c r="B51" s="3">
        <v>3.456684977270114</v>
      </c>
      <c r="C51" s="3">
        <v>-0.027684977270113986</v>
      </c>
      <c r="D51">
        <f t="shared" si="0"/>
        <v>-0.8073775815139687</v>
      </c>
      <c r="E51">
        <f t="shared" si="1"/>
        <v>0.8073775815139687</v>
      </c>
    </row>
    <row r="52" spans="1:5" ht="13.5">
      <c r="A52">
        <v>3.449</v>
      </c>
      <c r="B52" s="3">
        <v>3.445921851456807</v>
      </c>
      <c r="C52" s="3">
        <v>0.0030781485431927713</v>
      </c>
      <c r="D52">
        <f t="shared" si="0"/>
        <v>0.08924756576377998</v>
      </c>
      <c r="E52">
        <f t="shared" si="1"/>
        <v>0.08924756576377998</v>
      </c>
    </row>
    <row r="53" spans="1:5" ht="13.5">
      <c r="A53">
        <v>3.447</v>
      </c>
      <c r="B53" s="3">
        <v>3.458740003431566</v>
      </c>
      <c r="C53" s="3">
        <v>-0.011740003431565782</v>
      </c>
      <c r="D53">
        <f t="shared" si="0"/>
        <v>-0.3405861163784677</v>
      </c>
      <c r="E53">
        <f t="shared" si="1"/>
        <v>0.3405861163784677</v>
      </c>
    </row>
    <row r="54" spans="1:5" ht="13.5">
      <c r="A54">
        <v>3.425</v>
      </c>
      <c r="B54" s="3">
        <v>3.4421504449024596</v>
      </c>
      <c r="C54" s="3">
        <v>-0.01715044490245976</v>
      </c>
      <c r="D54">
        <f t="shared" si="0"/>
        <v>-0.500742916860139</v>
      </c>
      <c r="E54">
        <f t="shared" si="1"/>
        <v>0.500742916860139</v>
      </c>
    </row>
    <row r="55" spans="1:5" ht="13.5">
      <c r="A55">
        <v>3.444</v>
      </c>
      <c r="B55" s="3">
        <v>3.4421504449024596</v>
      </c>
      <c r="C55" s="3">
        <v>0.0018495550975403674</v>
      </c>
      <c r="D55">
        <f t="shared" si="0"/>
        <v>0.053703690404772575</v>
      </c>
      <c r="E55">
        <f t="shared" si="1"/>
        <v>0.053703690404772575</v>
      </c>
    </row>
    <row r="56" spans="1:5" ht="13.5">
      <c r="A56">
        <v>3.461</v>
      </c>
      <c r="B56" s="3">
        <v>3.4521367130203267</v>
      </c>
      <c r="C56" s="3">
        <v>0.008863286979673202</v>
      </c>
      <c r="D56">
        <f t="shared" si="0"/>
        <v>0.25609034902262934</v>
      </c>
      <c r="E56">
        <f t="shared" si="1"/>
        <v>0.25609034902262934</v>
      </c>
    </row>
    <row r="57" spans="1:5" ht="13.5">
      <c r="A57">
        <v>3.444</v>
      </c>
      <c r="B57" s="3">
        <v>3.4681436282778524</v>
      </c>
      <c r="C57" s="3">
        <v>-0.024143628277852436</v>
      </c>
      <c r="D57">
        <f t="shared" si="0"/>
        <v>-0.7010345028412438</v>
      </c>
      <c r="E57">
        <f t="shared" si="1"/>
        <v>0.7010345028412438</v>
      </c>
    </row>
    <row r="58" spans="1:5" ht="13.5">
      <c r="A58">
        <v>3.406</v>
      </c>
      <c r="B58" s="3">
        <v>3.443622827792332</v>
      </c>
      <c r="C58" s="3">
        <v>-0.03762282779233184</v>
      </c>
      <c r="D58">
        <f t="shared" si="0"/>
        <v>-1.104604456615732</v>
      </c>
      <c r="E58">
        <f t="shared" si="1"/>
        <v>1.104604456615732</v>
      </c>
    </row>
    <row r="59" spans="1:5" ht="13.5">
      <c r="A59">
        <v>3.401</v>
      </c>
      <c r="B59" s="3">
        <v>3.4220965761657185</v>
      </c>
      <c r="C59" s="3">
        <v>-0.021096576165718695</v>
      </c>
      <c r="D59">
        <f t="shared" si="0"/>
        <v>-0.6203050916118404</v>
      </c>
      <c r="E59">
        <f t="shared" si="1"/>
        <v>0.6203050916118404</v>
      </c>
    </row>
    <row r="60" spans="1:5" ht="13.5">
      <c r="A60">
        <v>3.42</v>
      </c>
      <c r="B60" s="3">
        <v>3.4107508070808317</v>
      </c>
      <c r="C60" s="3">
        <v>0.009249192919168259</v>
      </c>
      <c r="D60">
        <f t="shared" si="0"/>
        <v>0.27044423740258067</v>
      </c>
      <c r="E60">
        <f t="shared" si="1"/>
        <v>0.27044423740258067</v>
      </c>
    </row>
    <row r="61" spans="1:5" ht="13.5">
      <c r="A61">
        <v>3.446</v>
      </c>
      <c r="B61" s="3">
        <v>3.4515540697487466</v>
      </c>
      <c r="C61" s="3">
        <v>-0.005554069748746393</v>
      </c>
      <c r="D61">
        <f t="shared" si="0"/>
        <v>-0.16117439781620407</v>
      </c>
      <c r="E61">
        <f t="shared" si="1"/>
        <v>0.16117439781620407</v>
      </c>
    </row>
    <row r="62" spans="1:5" ht="13.5">
      <c r="A62">
        <v>3.426</v>
      </c>
      <c r="B62" s="3">
        <v>3.4447881143354917</v>
      </c>
      <c r="C62" s="3">
        <v>-0.018788114335491546</v>
      </c>
      <c r="D62">
        <f t="shared" si="0"/>
        <v>-0.5483979665934484</v>
      </c>
      <c r="E62">
        <f t="shared" si="1"/>
        <v>0.5483979665934484</v>
      </c>
    </row>
    <row r="63" spans="1:5" ht="13.5">
      <c r="A63">
        <v>3.421</v>
      </c>
      <c r="B63" s="3">
        <v>3.447394234346679</v>
      </c>
      <c r="C63" s="3">
        <v>-0.026394234346679202</v>
      </c>
      <c r="D63">
        <f t="shared" si="0"/>
        <v>-0.7715356429897458</v>
      </c>
      <c r="E63">
        <f t="shared" si="1"/>
        <v>0.7715356429897458</v>
      </c>
    </row>
    <row r="64" spans="1:5" ht="13.5">
      <c r="A64">
        <v>3.474</v>
      </c>
      <c r="B64" s="3">
        <v>3.4601808368995934</v>
      </c>
      <c r="C64" s="3">
        <v>0.013819163100406762</v>
      </c>
      <c r="D64">
        <f t="shared" si="0"/>
        <v>0.397788229718099</v>
      </c>
      <c r="E64">
        <f t="shared" si="1"/>
        <v>0.397788229718099</v>
      </c>
    </row>
    <row r="65" spans="1:5" ht="13.5">
      <c r="A65">
        <v>3.418</v>
      </c>
      <c r="B65" s="3">
        <v>3.4330539164028853</v>
      </c>
      <c r="C65" s="3">
        <v>-0.015053916402885115</v>
      </c>
      <c r="D65">
        <f t="shared" si="0"/>
        <v>-0.4404305559650413</v>
      </c>
      <c r="E65">
        <f t="shared" si="1"/>
        <v>0.4404305559650413</v>
      </c>
    </row>
    <row r="66" spans="1:5" ht="13.5">
      <c r="A66">
        <v>3.431</v>
      </c>
      <c r="B66" s="3">
        <v>3.447005805498959</v>
      </c>
      <c r="C66" s="3">
        <v>-0.016005805498958914</v>
      </c>
      <c r="D66">
        <f t="shared" si="0"/>
        <v>-0.46650555228676516</v>
      </c>
      <c r="E66">
        <f t="shared" si="1"/>
        <v>0.46650555228676516</v>
      </c>
    </row>
    <row r="67" spans="1:5" ht="13.5">
      <c r="A67">
        <v>3.399</v>
      </c>
      <c r="B67" s="3">
        <v>3.4268390548393652</v>
      </c>
      <c r="C67" s="3">
        <v>-0.027839054839365218</v>
      </c>
      <c r="D67">
        <f t="shared" si="0"/>
        <v>-0.8190366236941811</v>
      </c>
      <c r="E67">
        <f t="shared" si="1"/>
        <v>0.8190366236941811</v>
      </c>
    </row>
    <row r="68" spans="1:5" ht="13.5">
      <c r="A68">
        <v>3.434</v>
      </c>
      <c r="B68" s="3">
        <v>3.411527664776272</v>
      </c>
      <c r="C68" s="3">
        <v>0.02247233522372838</v>
      </c>
      <c r="D68">
        <f t="shared" si="0"/>
        <v>0.6544069663287239</v>
      </c>
      <c r="E68">
        <f t="shared" si="1"/>
        <v>0.6544069663287239</v>
      </c>
    </row>
    <row r="69" spans="1:5" ht="13.5">
      <c r="A69">
        <v>3.402</v>
      </c>
      <c r="B69" s="3">
        <v>3.4040661841685846</v>
      </c>
      <c r="C69" s="3">
        <v>-0.002066184168584506</v>
      </c>
      <c r="D69">
        <f t="shared" si="0"/>
        <v>-0.06073439648984439</v>
      </c>
      <c r="E69">
        <f t="shared" si="1"/>
        <v>0.06073439648984439</v>
      </c>
    </row>
    <row r="70" spans="1:5" ht="13.5">
      <c r="A70">
        <v>3.402</v>
      </c>
      <c r="B70" s="3">
        <v>3.38797793641005</v>
      </c>
      <c r="C70" s="3">
        <v>0.014022063589949951</v>
      </c>
      <c r="D70">
        <f t="shared" si="0"/>
        <v>0.4121711813624324</v>
      </c>
      <c r="E70">
        <f t="shared" si="1"/>
        <v>0.4121711813624324</v>
      </c>
    </row>
    <row r="71" spans="1:5" ht="13.5">
      <c r="A71">
        <v>3.405</v>
      </c>
      <c r="B71" s="3">
        <v>3.3995179199187975</v>
      </c>
      <c r="C71" s="3">
        <v>0.005482080081202323</v>
      </c>
      <c r="D71">
        <f t="shared" si="0"/>
        <v>0.1610008834420653</v>
      </c>
      <c r="E71">
        <f t="shared" si="1"/>
        <v>0.1610008834420653</v>
      </c>
    </row>
    <row r="72" spans="1:5" ht="13.5">
      <c r="A72">
        <v>3.455</v>
      </c>
      <c r="B72" s="3">
        <v>3.4306104613937127</v>
      </c>
      <c r="C72" s="3">
        <v>0.024389538606287342</v>
      </c>
      <c r="D72">
        <f t="shared" si="0"/>
        <v>0.7059200754352342</v>
      </c>
      <c r="E72">
        <f t="shared" si="1"/>
        <v>0.7059200754352342</v>
      </c>
    </row>
    <row r="73" spans="1:5" ht="13.5">
      <c r="A73">
        <v>3.397</v>
      </c>
      <c r="B73" s="3">
        <v>3.43865458527298</v>
      </c>
      <c r="C73" s="3">
        <v>-0.04165458527298016</v>
      </c>
      <c r="D73">
        <f t="shared" si="0"/>
        <v>-1.2262168169849916</v>
      </c>
      <c r="E73">
        <f t="shared" si="1"/>
        <v>1.2262168169849916</v>
      </c>
    </row>
    <row r="74" spans="1:5" ht="13.5">
      <c r="A74">
        <v>3.419</v>
      </c>
      <c r="B74" s="3">
        <v>3.440321182586712</v>
      </c>
      <c r="C74" s="3">
        <v>-0.021321182586711895</v>
      </c>
      <c r="D74">
        <f t="shared" si="0"/>
        <v>-0.6236087331591662</v>
      </c>
      <c r="E74">
        <f t="shared" si="1"/>
        <v>0.6236087331591662</v>
      </c>
    </row>
    <row r="75" spans="1:5" ht="13.5">
      <c r="A75">
        <v>3.405</v>
      </c>
      <c r="B75" s="3">
        <v>3.4242329348281784</v>
      </c>
      <c r="C75" s="3">
        <v>-0.01923293482817856</v>
      </c>
      <c r="D75">
        <f t="shared" si="0"/>
        <v>-0.5648439009744071</v>
      </c>
      <c r="E75">
        <f t="shared" si="1"/>
        <v>0.5648439009744071</v>
      </c>
    </row>
    <row r="76" spans="1:5" ht="13.5">
      <c r="A76">
        <v>3.373</v>
      </c>
      <c r="B76" s="3">
        <v>3.395714963942605</v>
      </c>
      <c r="C76" s="3">
        <v>-0.02271496394260497</v>
      </c>
      <c r="D76">
        <f t="shared" si="0"/>
        <v>-0.6734350412868357</v>
      </c>
      <c r="E76">
        <f t="shared" si="1"/>
        <v>0.6734350412868357</v>
      </c>
    </row>
    <row r="77" spans="1:5" ht="13.5">
      <c r="A77">
        <v>3.412</v>
      </c>
      <c r="B77" s="3">
        <v>3.43826615642526</v>
      </c>
      <c r="C77" s="3">
        <v>-0.02626615642525998</v>
      </c>
      <c r="D77">
        <f t="shared" si="0"/>
        <v>-0.7698170112913241</v>
      </c>
      <c r="E77">
        <f t="shared" si="1"/>
        <v>0.7698170112913241</v>
      </c>
    </row>
    <row r="78" spans="1:5" ht="13.5">
      <c r="A78">
        <v>3.392</v>
      </c>
      <c r="B78" s="3">
        <v>3.4260621971439256</v>
      </c>
      <c r="C78" s="3">
        <v>-0.034062197143925665</v>
      </c>
      <c r="D78">
        <f t="shared" si="0"/>
        <v>-1.0041921327808274</v>
      </c>
      <c r="E78">
        <f t="shared" si="1"/>
        <v>1.0041921327808274</v>
      </c>
    </row>
    <row r="79" spans="1:5" ht="13.5">
      <c r="A79">
        <v>3.395</v>
      </c>
      <c r="B79" s="3">
        <v>3.374301594238844</v>
      </c>
      <c r="C79" s="3">
        <v>0.020698405761156113</v>
      </c>
      <c r="D79">
        <f t="shared" si="0"/>
        <v>0.6096732182962037</v>
      </c>
      <c r="E79">
        <f t="shared" si="1"/>
        <v>0.6096732182962037</v>
      </c>
    </row>
    <row r="80" spans="1:5" ht="14.25" thickBot="1">
      <c r="A80">
        <v>3.373</v>
      </c>
      <c r="B80" s="4">
        <v>3.381875956769383</v>
      </c>
      <c r="C80" s="4">
        <v>-0.008875956769382576</v>
      </c>
      <c r="D80">
        <f t="shared" si="0"/>
        <v>-0.2631472507969931</v>
      </c>
      <c r="E80">
        <f t="shared" si="1"/>
        <v>0.2631472507969931</v>
      </c>
    </row>
    <row r="81" spans="1:5" ht="13.5">
      <c r="A81" t="s">
        <v>352</v>
      </c>
      <c r="E81">
        <f>AVERAGE(E26:E80)</f>
        <v>0.5351041437597764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B34">
      <selection activeCell="J62" sqref="J62"/>
    </sheetView>
  </sheetViews>
  <sheetFormatPr defaultColWidth="9.00390625" defaultRowHeight="13.5"/>
  <cols>
    <col min="2" max="2" width="12.75390625" style="0" bestFit="1" customWidth="1"/>
    <col min="3" max="3" width="16.75390625" style="0" bestFit="1" customWidth="1"/>
    <col min="4" max="4" width="5.75390625" style="0" customWidth="1"/>
    <col min="5" max="5" width="6.50390625" style="0" bestFit="1" customWidth="1"/>
  </cols>
  <sheetData>
    <row r="1" spans="2:5" ht="13.5">
      <c r="B1" t="s">
        <v>4</v>
      </c>
      <c r="C1" t="s">
        <v>5</v>
      </c>
      <c r="D1" t="s">
        <v>121</v>
      </c>
      <c r="E1" t="s">
        <v>122</v>
      </c>
    </row>
    <row r="2" spans="2:5" ht="13.5">
      <c r="B2">
        <v>5.589</v>
      </c>
      <c r="C2">
        <v>134.138</v>
      </c>
      <c r="D2">
        <v>3.36</v>
      </c>
      <c r="E2">
        <v>3.479</v>
      </c>
    </row>
    <row r="3" spans="2:5" ht="13.5">
      <c r="B3">
        <v>5.534</v>
      </c>
      <c r="C3">
        <v>135.542</v>
      </c>
      <c r="D3">
        <v>3.34</v>
      </c>
      <c r="E3">
        <v>3.428</v>
      </c>
    </row>
    <row r="4" spans="2:5" ht="13.5">
      <c r="B4">
        <v>5.486</v>
      </c>
      <c r="C4">
        <v>134.77</v>
      </c>
      <c r="D4">
        <v>3.34</v>
      </c>
      <c r="E4">
        <v>3.426</v>
      </c>
    </row>
    <row r="5" spans="2:5" ht="13.5">
      <c r="B5">
        <v>5.478</v>
      </c>
      <c r="C5">
        <v>134.832</v>
      </c>
      <c r="D5">
        <v>3.31</v>
      </c>
      <c r="E5">
        <v>3.429</v>
      </c>
    </row>
    <row r="6" spans="2:5" ht="13.5">
      <c r="B6">
        <v>5.611</v>
      </c>
      <c r="C6">
        <v>129.636</v>
      </c>
      <c r="D6">
        <v>3.39</v>
      </c>
      <c r="E6">
        <v>3.477</v>
      </c>
    </row>
    <row r="7" spans="2:5" ht="13.5">
      <c r="B7">
        <v>5.604</v>
      </c>
      <c r="C7">
        <v>136.095</v>
      </c>
      <c r="D7">
        <v>3.38</v>
      </c>
      <c r="E7">
        <v>3.487</v>
      </c>
    </row>
    <row r="8" spans="2:5" ht="13.5">
      <c r="B8">
        <v>5.699</v>
      </c>
      <c r="C8">
        <v>127.913</v>
      </c>
      <c r="D8">
        <v>3.42</v>
      </c>
      <c r="E8">
        <v>3.516</v>
      </c>
    </row>
    <row r="9" spans="2:5" ht="13.5">
      <c r="B9">
        <v>5.64</v>
      </c>
      <c r="C9">
        <v>133.392</v>
      </c>
      <c r="D9">
        <v>3.39</v>
      </c>
      <c r="E9">
        <v>3.484</v>
      </c>
    </row>
    <row r="10" spans="2:5" ht="13.5">
      <c r="B10">
        <v>5.666</v>
      </c>
      <c r="C10">
        <v>134.993</v>
      </c>
      <c r="D10">
        <v>3.39</v>
      </c>
      <c r="E10">
        <v>3.458</v>
      </c>
    </row>
    <row r="11" spans="2:5" ht="13.5">
      <c r="B11">
        <v>5.587</v>
      </c>
      <c r="C11">
        <v>132.792</v>
      </c>
      <c r="D11">
        <v>3.36</v>
      </c>
      <c r="E11">
        <v>3.433</v>
      </c>
    </row>
    <row r="12" spans="2:5" ht="13.5">
      <c r="B12">
        <v>5.548</v>
      </c>
      <c r="C12">
        <v>132.802</v>
      </c>
      <c r="D12">
        <v>3.36</v>
      </c>
      <c r="E12">
        <v>3.442</v>
      </c>
    </row>
    <row r="13" spans="2:5" ht="13.5">
      <c r="B13">
        <v>5.579</v>
      </c>
      <c r="C13">
        <v>132.802</v>
      </c>
      <c r="D13">
        <v>3.37</v>
      </c>
      <c r="E13">
        <v>3.462</v>
      </c>
    </row>
    <row r="14" spans="2:5" ht="13.5">
      <c r="B14">
        <v>5.509</v>
      </c>
      <c r="C14">
        <v>135.552</v>
      </c>
      <c r="D14">
        <v>3.33</v>
      </c>
      <c r="E14">
        <v>3.419</v>
      </c>
    </row>
    <row r="15" spans="2:5" ht="13.5">
      <c r="B15">
        <v>5.611</v>
      </c>
      <c r="C15">
        <v>132.469</v>
      </c>
      <c r="D15">
        <v>3.39</v>
      </c>
      <c r="E15">
        <v>3.492</v>
      </c>
    </row>
    <row r="16" spans="2:5" ht="13.5">
      <c r="B16">
        <v>5.686</v>
      </c>
      <c r="C16">
        <v>132.88</v>
      </c>
      <c r="D16">
        <v>3.44</v>
      </c>
      <c r="E16">
        <v>3.492</v>
      </c>
    </row>
    <row r="17" spans="2:5" ht="13.5">
      <c r="B17">
        <v>5.597</v>
      </c>
      <c r="C17">
        <v>131.569</v>
      </c>
      <c r="D17">
        <v>3.37</v>
      </c>
      <c r="E17">
        <v>3.465</v>
      </c>
    </row>
    <row r="18" spans="2:5" ht="13.5">
      <c r="B18">
        <v>5.507</v>
      </c>
      <c r="C18">
        <v>134.048</v>
      </c>
      <c r="D18">
        <v>3.33</v>
      </c>
      <c r="E18">
        <v>3.419</v>
      </c>
    </row>
    <row r="19" spans="2:5" ht="13.5">
      <c r="B19">
        <v>5.598</v>
      </c>
      <c r="C19">
        <v>137.92</v>
      </c>
      <c r="D19">
        <v>3.35</v>
      </c>
      <c r="E19">
        <v>3.49</v>
      </c>
    </row>
    <row r="20" spans="2:5" ht="13.5">
      <c r="B20">
        <v>5.556</v>
      </c>
      <c r="C20">
        <v>132.479</v>
      </c>
      <c r="D20">
        <v>3.35</v>
      </c>
      <c r="E20">
        <v>3.436</v>
      </c>
    </row>
    <row r="21" spans="2:5" ht="13.5">
      <c r="B21">
        <v>5.6</v>
      </c>
      <c r="C21">
        <v>128.186</v>
      </c>
      <c r="D21">
        <v>3.38</v>
      </c>
      <c r="E21">
        <v>3.481</v>
      </c>
    </row>
    <row r="22" spans="2:5" ht="13.5">
      <c r="B22">
        <v>5.554</v>
      </c>
      <c r="C22">
        <v>133.541</v>
      </c>
      <c r="D22">
        <v>3.37</v>
      </c>
      <c r="E22">
        <v>3.5</v>
      </c>
    </row>
    <row r="23" spans="2:5" ht="13.5">
      <c r="B23">
        <v>5.56</v>
      </c>
      <c r="C23">
        <v>138.568</v>
      </c>
      <c r="D23">
        <v>3.35</v>
      </c>
      <c r="E23">
        <v>3.489</v>
      </c>
    </row>
    <row r="24" spans="2:5" ht="13.5">
      <c r="B24">
        <v>5.617</v>
      </c>
      <c r="C24">
        <v>133.303</v>
      </c>
      <c r="D24">
        <v>3.39</v>
      </c>
      <c r="E24">
        <v>3.51</v>
      </c>
    </row>
    <row r="25" spans="2:5" ht="13.5">
      <c r="B25">
        <v>5.589</v>
      </c>
      <c r="C25">
        <v>131.79</v>
      </c>
      <c r="D25">
        <v>3.36</v>
      </c>
      <c r="E25">
        <v>3.455</v>
      </c>
    </row>
    <row r="26" spans="2:5" ht="13.5">
      <c r="B26">
        <v>5.612</v>
      </c>
      <c r="C26">
        <v>129.487</v>
      </c>
      <c r="D26">
        <v>3.41</v>
      </c>
      <c r="E26">
        <v>3.449</v>
      </c>
    </row>
    <row r="27" spans="2:5" ht="13.5">
      <c r="B27">
        <v>5.579</v>
      </c>
      <c r="C27">
        <v>134.068</v>
      </c>
      <c r="D27">
        <v>3.38</v>
      </c>
      <c r="E27">
        <v>3.429</v>
      </c>
    </row>
    <row r="28" spans="2:5" ht="13.5">
      <c r="B28">
        <v>5.548</v>
      </c>
      <c r="C28">
        <v>135.828</v>
      </c>
      <c r="D28">
        <v>3.37</v>
      </c>
      <c r="E28">
        <v>3.449</v>
      </c>
    </row>
    <row r="29" spans="2:5" ht="13.5">
      <c r="B29">
        <v>5.614</v>
      </c>
      <c r="C29">
        <v>132.45</v>
      </c>
      <c r="D29">
        <v>3.37</v>
      </c>
      <c r="E29">
        <v>3.447</v>
      </c>
    </row>
    <row r="30" spans="2:5" ht="13.5">
      <c r="B30">
        <v>5.553</v>
      </c>
      <c r="C30">
        <v>132.733</v>
      </c>
      <c r="D30">
        <v>3.36</v>
      </c>
      <c r="E30">
        <v>3.425</v>
      </c>
    </row>
    <row r="31" spans="2:5" ht="13.5">
      <c r="B31">
        <v>5.553</v>
      </c>
      <c r="C31">
        <v>133.085</v>
      </c>
      <c r="D31">
        <v>3.36</v>
      </c>
      <c r="E31">
        <v>3.444</v>
      </c>
    </row>
    <row r="32" spans="2:5" ht="13.5">
      <c r="B32">
        <v>5.58</v>
      </c>
      <c r="C32">
        <v>133.077</v>
      </c>
      <c r="D32">
        <v>3.37</v>
      </c>
      <c r="E32">
        <v>3.461</v>
      </c>
    </row>
    <row r="33" spans="2:5" ht="13.5">
      <c r="B33">
        <v>5.638</v>
      </c>
      <c r="C33">
        <v>133.689</v>
      </c>
      <c r="D33">
        <v>3.38</v>
      </c>
      <c r="E33">
        <v>3.444</v>
      </c>
    </row>
    <row r="34" spans="2:5" ht="13.5">
      <c r="B34">
        <v>5.585</v>
      </c>
      <c r="C34">
        <v>133.232</v>
      </c>
      <c r="D34">
        <v>3.35</v>
      </c>
      <c r="E34">
        <v>3.406</v>
      </c>
    </row>
    <row r="35" spans="2:5" ht="13.5">
      <c r="B35">
        <v>5.523</v>
      </c>
      <c r="C35">
        <v>137.22</v>
      </c>
      <c r="D35">
        <v>3.33</v>
      </c>
      <c r="E35">
        <v>3.401</v>
      </c>
    </row>
    <row r="36" spans="2:5" ht="13.5">
      <c r="B36">
        <v>5.489</v>
      </c>
      <c r="C36">
        <v>137.344</v>
      </c>
      <c r="D36">
        <v>3.32</v>
      </c>
      <c r="E36">
        <v>3.42</v>
      </c>
    </row>
    <row r="37" spans="2:5" ht="13.5">
      <c r="B37">
        <v>5.577</v>
      </c>
      <c r="C37">
        <v>137.446</v>
      </c>
      <c r="D37">
        <v>3.37</v>
      </c>
      <c r="E37">
        <v>3.446</v>
      </c>
    </row>
    <row r="38" spans="2:5" ht="13.5">
      <c r="B38">
        <v>5.591</v>
      </c>
      <c r="C38">
        <v>136.023</v>
      </c>
      <c r="D38">
        <v>3.35</v>
      </c>
      <c r="E38">
        <v>3.426</v>
      </c>
    </row>
    <row r="39" spans="2:5" ht="13.5">
      <c r="B39">
        <v>5.58</v>
      </c>
      <c r="C39">
        <v>134.168</v>
      </c>
      <c r="D39">
        <v>3.36</v>
      </c>
      <c r="E39">
        <v>3.421</v>
      </c>
    </row>
    <row r="40" spans="2:5" ht="13.5">
      <c r="B40">
        <v>5.597</v>
      </c>
      <c r="C40">
        <v>132.081</v>
      </c>
      <c r="D40">
        <v>3.38</v>
      </c>
      <c r="E40">
        <v>3.474</v>
      </c>
    </row>
    <row r="41" spans="2:5" ht="13.5">
      <c r="B41">
        <v>5.555</v>
      </c>
      <c r="C41">
        <v>138.504</v>
      </c>
      <c r="D41">
        <v>3.34</v>
      </c>
      <c r="E41">
        <v>3.418</v>
      </c>
    </row>
    <row r="42" spans="2:5" ht="13.5">
      <c r="B42">
        <v>5.578</v>
      </c>
      <c r="C42">
        <v>133.313</v>
      </c>
      <c r="D42">
        <v>3.36</v>
      </c>
      <c r="E42">
        <v>3.431</v>
      </c>
    </row>
    <row r="43" spans="2:5" ht="13.5">
      <c r="B43">
        <v>5.523</v>
      </c>
      <c r="C43">
        <v>133.195</v>
      </c>
      <c r="D43">
        <v>3.34</v>
      </c>
      <c r="E43">
        <v>3.399</v>
      </c>
    </row>
    <row r="44" spans="2:5" ht="13.5">
      <c r="B44">
        <v>5.493</v>
      </c>
      <c r="C44">
        <v>136.425</v>
      </c>
      <c r="D44">
        <v>3.32</v>
      </c>
      <c r="E44">
        <v>3.434</v>
      </c>
    </row>
    <row r="45" spans="2:5" ht="13.5">
      <c r="B45">
        <v>5.479</v>
      </c>
      <c r="C45">
        <v>138.238</v>
      </c>
      <c r="D45">
        <v>3.31</v>
      </c>
      <c r="E45">
        <v>3.402</v>
      </c>
    </row>
    <row r="46" spans="2:5" ht="13.5">
      <c r="B46">
        <v>5.445</v>
      </c>
      <c r="C46" s="1">
        <v>135.48</v>
      </c>
      <c r="D46">
        <v>3.29</v>
      </c>
      <c r="E46">
        <v>3.402</v>
      </c>
    </row>
    <row r="47" spans="2:5" ht="13.5">
      <c r="B47">
        <v>5.48</v>
      </c>
      <c r="C47">
        <v>133.126</v>
      </c>
      <c r="D47">
        <v>3.3</v>
      </c>
      <c r="E47">
        <v>3.405</v>
      </c>
    </row>
    <row r="48" spans="2:5" ht="13.5">
      <c r="B48">
        <v>5.518</v>
      </c>
      <c r="C48">
        <v>132.489</v>
      </c>
      <c r="D48">
        <v>3.35</v>
      </c>
      <c r="E48">
        <v>3.455</v>
      </c>
    </row>
    <row r="49" spans="2:5" ht="13.5">
      <c r="B49">
        <v>5.535</v>
      </c>
      <c r="C49">
        <v>131.482</v>
      </c>
      <c r="D49">
        <v>3.36</v>
      </c>
      <c r="E49">
        <v>3.397</v>
      </c>
    </row>
    <row r="50" spans="2:5" ht="13.5">
      <c r="B50">
        <v>5.568</v>
      </c>
      <c r="C50">
        <v>134.549</v>
      </c>
      <c r="D50">
        <v>3.35</v>
      </c>
      <c r="E50">
        <v>3.419</v>
      </c>
    </row>
    <row r="51" spans="2:5" ht="13.5">
      <c r="B51">
        <v>5.534</v>
      </c>
      <c r="C51">
        <v>136.054</v>
      </c>
      <c r="D51">
        <v>3.33</v>
      </c>
      <c r="E51">
        <v>3.405</v>
      </c>
    </row>
    <row r="52" spans="2:5" ht="13.5">
      <c r="B52">
        <v>5.436</v>
      </c>
      <c r="C52">
        <v>132.929</v>
      </c>
      <c r="D52">
        <v>3.31</v>
      </c>
      <c r="E52">
        <v>3.373</v>
      </c>
    </row>
    <row r="53" spans="2:5" ht="13.5">
      <c r="B53">
        <v>5.533</v>
      </c>
      <c r="C53">
        <v>131.742</v>
      </c>
      <c r="D53">
        <v>3.36</v>
      </c>
      <c r="E53">
        <v>3.412</v>
      </c>
    </row>
    <row r="54" spans="2:5" ht="13.5">
      <c r="B54">
        <v>5.519</v>
      </c>
      <c r="C54">
        <v>131.984</v>
      </c>
      <c r="D54">
        <v>3.34</v>
      </c>
      <c r="E54">
        <v>3.392</v>
      </c>
    </row>
    <row r="55" spans="2:5" ht="13.5">
      <c r="B55">
        <v>5.399</v>
      </c>
      <c r="C55">
        <v>135.307</v>
      </c>
      <c r="D55">
        <v>3.28</v>
      </c>
      <c r="E55">
        <v>3.395</v>
      </c>
    </row>
    <row r="56" spans="2:5" ht="13.5">
      <c r="B56">
        <v>5.438</v>
      </c>
      <c r="C56">
        <v>138.781</v>
      </c>
      <c r="D56">
        <v>3.28</v>
      </c>
      <c r="E56">
        <v>3.373</v>
      </c>
    </row>
    <row r="57" spans="1:5" ht="13.5">
      <c r="A57" s="8" t="s">
        <v>353</v>
      </c>
      <c r="B57" s="8">
        <f>MAX(B2:B56)</f>
        <v>5.699</v>
      </c>
      <c r="C57" s="8">
        <f>MAX(C2:C56)</f>
        <v>138.781</v>
      </c>
      <c r="D57" s="8">
        <f>MAX(D2:D56)</f>
        <v>3.44</v>
      </c>
      <c r="E57" s="8">
        <f>MAX(E2:E56)</f>
        <v>3.516</v>
      </c>
    </row>
    <row r="58" spans="1:5" ht="13.5">
      <c r="A58" s="8" t="s">
        <v>354</v>
      </c>
      <c r="B58" s="8">
        <f>MIN(B2:B57)</f>
        <v>5.399</v>
      </c>
      <c r="C58" s="8">
        <f>MIN(C2:C57)</f>
        <v>127.913</v>
      </c>
      <c r="D58" s="8">
        <f>MIN(D2:D57)</f>
        <v>3.28</v>
      </c>
      <c r="E58" s="8">
        <f>MIN(E2:E57)</f>
        <v>3.373</v>
      </c>
    </row>
    <row r="59" spans="1:4" ht="13.5">
      <c r="A59" t="s">
        <v>355</v>
      </c>
      <c r="B59">
        <f>'③Rタイム-競争T（単回帰）'!B18*('⑦影響度'!B57-'⑦影響度'!B58)</f>
        <v>0.12733405651319535</v>
      </c>
      <c r="C59">
        <f>'④Sスピード-競争T（単回帰）'!B18*('⑦影響度'!C57-'⑦影響度'!C58)</f>
        <v>-0.047533311013465654</v>
      </c>
      <c r="D59">
        <f>'②試走-競争タイム（単回帰）'!B18*('⑦影響度'!D57-'⑦影響度'!D58)</f>
        <v>0.13085161290322583</v>
      </c>
    </row>
    <row r="60" spans="1:4" ht="13.5">
      <c r="A60" t="s">
        <v>356</v>
      </c>
      <c r="B60">
        <f>ABS(B59)</f>
        <v>0.12733405651319535</v>
      </c>
      <c r="C60">
        <f>ABS(C59)</f>
        <v>0.047533311013465654</v>
      </c>
      <c r="D60">
        <f>ABS(D59)</f>
        <v>0.13085161290322583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C17"/>
  <sheetViews>
    <sheetView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3" max="3" width="10.50390625" style="0" bestFit="1" customWidth="1"/>
    <col min="4" max="4" width="12.375" style="0" bestFit="1" customWidth="1"/>
    <col min="5" max="5" width="5.00390625" style="0" bestFit="1" customWidth="1"/>
    <col min="6" max="6" width="8.00390625" style="0" bestFit="1" customWidth="1"/>
    <col min="7" max="7" width="12.75390625" style="0" bestFit="1" customWidth="1"/>
    <col min="8" max="8" width="16.75390625" style="0" bestFit="1" customWidth="1"/>
    <col min="9" max="9" width="6.50390625" style="0" bestFit="1" customWidth="1"/>
  </cols>
  <sheetData>
    <row r="10" ht="13.5">
      <c r="C10" s="2"/>
    </row>
    <row r="11" ht="13.5">
      <c r="C11" s="2"/>
    </row>
    <row r="12" ht="13.5">
      <c r="C12" s="2"/>
    </row>
    <row r="13" ht="13.5">
      <c r="C13" s="2"/>
    </row>
    <row r="14" ht="13.5">
      <c r="C14" s="2"/>
    </row>
    <row r="15" ht="13.5">
      <c r="C15" s="2"/>
    </row>
    <row r="16" ht="13.5">
      <c r="C16" s="2"/>
    </row>
    <row r="17" ht="13.5">
      <c r="C17" s="2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3"/>
  <sheetViews>
    <sheetView workbookViewId="0" topLeftCell="A1">
      <selection activeCell="E60" sqref="E60"/>
    </sheetView>
  </sheetViews>
  <sheetFormatPr defaultColWidth="9.00390625" defaultRowHeight="13.5"/>
  <cols>
    <col min="1" max="1" width="9.50390625" style="0" bestFit="1" customWidth="1"/>
    <col min="2" max="2" width="5.00390625" style="0" customWidth="1"/>
    <col min="4" max="4" width="2.50390625" style="0" bestFit="1" customWidth="1"/>
    <col min="5" max="5" width="12.375" style="0" bestFit="1" customWidth="1"/>
    <col min="6" max="6" width="22.75390625" style="0" bestFit="1" customWidth="1"/>
    <col min="7" max="7" width="12.125" style="0" bestFit="1" customWidth="1"/>
    <col min="8" max="8" width="3.50390625" style="0" bestFit="1" customWidth="1"/>
    <col min="9" max="9" width="5.50390625" style="0" bestFit="1" customWidth="1"/>
    <col min="10" max="10" width="6.50390625" style="0" bestFit="1" customWidth="1"/>
    <col min="11" max="11" width="5.50390625" style="0" bestFit="1" customWidth="1"/>
    <col min="14" max="14" width="12.75390625" style="0" bestFit="1" customWidth="1"/>
    <col min="15" max="15" width="16.75390625" style="0" bestFit="1" customWidth="1"/>
  </cols>
  <sheetData>
    <row r="1" spans="1:15" ht="13.5">
      <c r="A1" t="s">
        <v>125</v>
      </c>
      <c r="B1" t="s">
        <v>116</v>
      </c>
      <c r="C1" t="s">
        <v>117</v>
      </c>
      <c r="D1" t="s">
        <v>118</v>
      </c>
      <c r="E1" t="s">
        <v>28</v>
      </c>
      <c r="F1" t="s">
        <v>119</v>
      </c>
      <c r="G1" t="s">
        <v>120</v>
      </c>
      <c r="H1" t="s">
        <v>70</v>
      </c>
      <c r="I1" t="s">
        <v>121</v>
      </c>
      <c r="J1" t="s">
        <v>122</v>
      </c>
      <c r="K1" t="s">
        <v>123</v>
      </c>
      <c r="L1" t="s">
        <v>124</v>
      </c>
      <c r="M1" t="s">
        <v>347</v>
      </c>
      <c r="N1" t="s">
        <v>4</v>
      </c>
      <c r="O1" t="s">
        <v>5</v>
      </c>
    </row>
    <row r="2" spans="1:15" ht="13.5">
      <c r="A2">
        <v>19062604</v>
      </c>
      <c r="B2">
        <v>7</v>
      </c>
      <c r="D2">
        <v>1</v>
      </c>
      <c r="E2" t="s">
        <v>46</v>
      </c>
      <c r="F2" t="s">
        <v>111</v>
      </c>
      <c r="G2" t="s">
        <v>112</v>
      </c>
      <c r="H2">
        <v>10</v>
      </c>
      <c r="I2">
        <v>3.36</v>
      </c>
      <c r="J2">
        <v>3.479</v>
      </c>
      <c r="K2">
        <v>0.2</v>
      </c>
      <c r="M2" t="s">
        <v>348</v>
      </c>
      <c r="N2">
        <v>5.589</v>
      </c>
      <c r="O2">
        <v>134.138</v>
      </c>
    </row>
    <row r="3" spans="1:15" ht="13.5">
      <c r="A3">
        <v>19062604</v>
      </c>
      <c r="B3">
        <v>1</v>
      </c>
      <c r="D3">
        <v>2</v>
      </c>
      <c r="E3" t="s">
        <v>97</v>
      </c>
      <c r="F3" t="s">
        <v>98</v>
      </c>
      <c r="G3" t="s">
        <v>99</v>
      </c>
      <c r="H3">
        <v>10</v>
      </c>
      <c r="I3">
        <v>3.34</v>
      </c>
      <c r="J3">
        <v>3.428</v>
      </c>
      <c r="K3">
        <v>0.07</v>
      </c>
      <c r="M3" t="s">
        <v>348</v>
      </c>
      <c r="N3">
        <v>5.534</v>
      </c>
      <c r="O3">
        <v>135.542</v>
      </c>
    </row>
    <row r="4" spans="1:15" ht="13.5">
      <c r="A4">
        <v>19062604</v>
      </c>
      <c r="B4">
        <v>2</v>
      </c>
      <c r="D4">
        <v>3</v>
      </c>
      <c r="E4" t="s">
        <v>48</v>
      </c>
      <c r="F4" t="s">
        <v>100</v>
      </c>
      <c r="G4" t="s">
        <v>101</v>
      </c>
      <c r="H4">
        <v>20</v>
      </c>
      <c r="I4">
        <v>3.34</v>
      </c>
      <c r="J4">
        <v>3.426</v>
      </c>
      <c r="K4">
        <v>0.12</v>
      </c>
      <c r="M4" t="s">
        <v>348</v>
      </c>
      <c r="N4">
        <v>5.486</v>
      </c>
      <c r="O4">
        <v>134.77</v>
      </c>
    </row>
    <row r="5" spans="1:15" ht="13.5">
      <c r="A5">
        <v>19062604</v>
      </c>
      <c r="B5">
        <v>3</v>
      </c>
      <c r="D5">
        <v>4</v>
      </c>
      <c r="E5" t="s">
        <v>49</v>
      </c>
      <c r="F5" t="s">
        <v>102</v>
      </c>
      <c r="G5" t="s">
        <v>103</v>
      </c>
      <c r="H5">
        <v>20</v>
      </c>
      <c r="I5">
        <v>3.31</v>
      </c>
      <c r="J5">
        <v>3.429</v>
      </c>
      <c r="K5">
        <v>0.17</v>
      </c>
      <c r="M5" t="s">
        <v>348</v>
      </c>
      <c r="N5">
        <v>5.478</v>
      </c>
      <c r="O5">
        <v>134.832</v>
      </c>
    </row>
    <row r="6" spans="1:15" ht="13.5">
      <c r="A6">
        <v>19062604</v>
      </c>
      <c r="B6">
        <v>4</v>
      </c>
      <c r="D6">
        <v>5</v>
      </c>
      <c r="E6" t="s">
        <v>50</v>
      </c>
      <c r="F6" t="s">
        <v>104</v>
      </c>
      <c r="G6" t="s">
        <v>105</v>
      </c>
      <c r="H6">
        <v>0</v>
      </c>
      <c r="I6">
        <v>3.39</v>
      </c>
      <c r="J6">
        <v>3.477</v>
      </c>
      <c r="K6">
        <v>0.08</v>
      </c>
      <c r="M6" t="s">
        <v>348</v>
      </c>
      <c r="N6">
        <v>5.611</v>
      </c>
      <c r="O6">
        <v>129.636</v>
      </c>
    </row>
    <row r="7" spans="1:15" ht="13.5">
      <c r="A7">
        <v>19062604</v>
      </c>
      <c r="B7">
        <v>6</v>
      </c>
      <c r="D7">
        <v>6</v>
      </c>
      <c r="E7" t="s">
        <v>108</v>
      </c>
      <c r="F7" t="s">
        <v>109</v>
      </c>
      <c r="G7" t="s">
        <v>110</v>
      </c>
      <c r="H7">
        <v>0</v>
      </c>
      <c r="I7">
        <v>3.38</v>
      </c>
      <c r="J7">
        <v>3.487</v>
      </c>
      <c r="K7">
        <v>0.1</v>
      </c>
      <c r="M7" t="s">
        <v>348</v>
      </c>
      <c r="N7">
        <v>5.604</v>
      </c>
      <c r="O7">
        <v>136.095</v>
      </c>
    </row>
    <row r="8" spans="1:15" ht="13.5">
      <c r="A8">
        <v>19062604</v>
      </c>
      <c r="B8">
        <v>8</v>
      </c>
      <c r="D8">
        <v>7</v>
      </c>
      <c r="E8" t="s">
        <v>113</v>
      </c>
      <c r="F8" t="s">
        <v>114</v>
      </c>
      <c r="G8" t="s">
        <v>115</v>
      </c>
      <c r="H8">
        <v>0</v>
      </c>
      <c r="I8">
        <v>3.42</v>
      </c>
      <c r="J8">
        <v>3.516</v>
      </c>
      <c r="K8">
        <v>0.08</v>
      </c>
      <c r="M8" t="s">
        <v>348</v>
      </c>
      <c r="N8">
        <v>5.699</v>
      </c>
      <c r="O8">
        <v>127.913</v>
      </c>
    </row>
    <row r="9" spans="1:15" ht="13.5">
      <c r="A9">
        <v>19062604</v>
      </c>
      <c r="B9">
        <v>5</v>
      </c>
      <c r="D9">
        <v>8</v>
      </c>
      <c r="E9" t="s">
        <v>53</v>
      </c>
      <c r="F9" t="s">
        <v>106</v>
      </c>
      <c r="G9" t="s">
        <v>107</v>
      </c>
      <c r="H9">
        <v>0</v>
      </c>
      <c r="I9">
        <v>3.39</v>
      </c>
      <c r="J9">
        <v>3.484</v>
      </c>
      <c r="K9">
        <v>0.19</v>
      </c>
      <c r="M9" t="s">
        <v>348</v>
      </c>
      <c r="N9">
        <v>5.64</v>
      </c>
      <c r="O9">
        <v>133.392</v>
      </c>
    </row>
    <row r="10" spans="1:15" ht="13.5">
      <c r="A10">
        <v>19062605</v>
      </c>
      <c r="B10">
        <v>5</v>
      </c>
      <c r="D10">
        <v>1</v>
      </c>
      <c r="E10" t="s">
        <v>138</v>
      </c>
      <c r="F10" t="s">
        <v>139</v>
      </c>
      <c r="G10" t="s">
        <v>140</v>
      </c>
      <c r="H10">
        <v>20</v>
      </c>
      <c r="I10">
        <v>3.39</v>
      </c>
      <c r="J10">
        <v>3.458</v>
      </c>
      <c r="K10">
        <v>0.19</v>
      </c>
      <c r="M10" t="s">
        <v>348</v>
      </c>
      <c r="N10">
        <v>5.666</v>
      </c>
      <c r="O10">
        <v>134.993</v>
      </c>
    </row>
    <row r="11" spans="1:15" ht="13.5">
      <c r="A11">
        <v>19062605</v>
      </c>
      <c r="B11">
        <v>2</v>
      </c>
      <c r="D11">
        <v>2</v>
      </c>
      <c r="E11" t="s">
        <v>129</v>
      </c>
      <c r="F11" t="s">
        <v>130</v>
      </c>
      <c r="G11" t="s">
        <v>131</v>
      </c>
      <c r="H11">
        <v>20</v>
      </c>
      <c r="I11">
        <v>3.36</v>
      </c>
      <c r="J11">
        <v>3.433</v>
      </c>
      <c r="K11">
        <v>0.16</v>
      </c>
      <c r="M11" t="s">
        <v>348</v>
      </c>
      <c r="N11">
        <v>5.587</v>
      </c>
      <c r="O11">
        <v>132.792</v>
      </c>
    </row>
    <row r="12" spans="1:15" ht="13.5">
      <c r="A12">
        <v>19062605</v>
      </c>
      <c r="B12">
        <v>4</v>
      </c>
      <c r="D12">
        <v>3</v>
      </c>
      <c r="E12" t="s">
        <v>135</v>
      </c>
      <c r="F12" t="s">
        <v>136</v>
      </c>
      <c r="G12" t="s">
        <v>137</v>
      </c>
      <c r="H12">
        <v>20</v>
      </c>
      <c r="I12">
        <v>3.36</v>
      </c>
      <c r="J12">
        <v>3.442</v>
      </c>
      <c r="K12">
        <v>0.06</v>
      </c>
      <c r="M12" t="s">
        <v>348</v>
      </c>
      <c r="N12">
        <v>5.548</v>
      </c>
      <c r="O12">
        <v>132.802</v>
      </c>
    </row>
    <row r="13" spans="1:15" ht="13.5">
      <c r="A13">
        <v>19062605</v>
      </c>
      <c r="B13">
        <v>6</v>
      </c>
      <c r="D13">
        <v>4</v>
      </c>
      <c r="E13" t="s">
        <v>141</v>
      </c>
      <c r="F13" t="s">
        <v>142</v>
      </c>
      <c r="G13" t="s">
        <v>143</v>
      </c>
      <c r="H13">
        <v>20</v>
      </c>
      <c r="I13">
        <v>3.37</v>
      </c>
      <c r="J13">
        <v>3.462</v>
      </c>
      <c r="K13">
        <v>0.12</v>
      </c>
      <c r="M13" t="s">
        <v>348</v>
      </c>
      <c r="N13">
        <v>5.579</v>
      </c>
      <c r="O13">
        <v>132.802</v>
      </c>
    </row>
    <row r="14" spans="1:15" ht="13.5">
      <c r="A14">
        <v>19062605</v>
      </c>
      <c r="B14">
        <v>1</v>
      </c>
      <c r="D14">
        <v>5</v>
      </c>
      <c r="E14" t="s">
        <v>126</v>
      </c>
      <c r="F14" t="s">
        <v>127</v>
      </c>
      <c r="G14" t="s">
        <v>128</v>
      </c>
      <c r="H14">
        <v>30</v>
      </c>
      <c r="I14">
        <v>3.33</v>
      </c>
      <c r="J14">
        <v>3.419</v>
      </c>
      <c r="K14">
        <v>0.18</v>
      </c>
      <c r="M14" t="s">
        <v>348</v>
      </c>
      <c r="N14">
        <v>5.509</v>
      </c>
      <c r="O14">
        <v>135.552</v>
      </c>
    </row>
    <row r="15" spans="1:15" ht="13.5">
      <c r="A15">
        <v>19062605</v>
      </c>
      <c r="B15">
        <v>8</v>
      </c>
      <c r="D15">
        <v>6</v>
      </c>
      <c r="E15" t="s">
        <v>147</v>
      </c>
      <c r="F15" t="s">
        <v>148</v>
      </c>
      <c r="G15" t="s">
        <v>149</v>
      </c>
      <c r="H15">
        <v>10</v>
      </c>
      <c r="I15">
        <v>3.39</v>
      </c>
      <c r="J15">
        <v>3.492</v>
      </c>
      <c r="K15">
        <v>0.1</v>
      </c>
      <c r="M15" t="s">
        <v>348</v>
      </c>
      <c r="N15">
        <v>5.611</v>
      </c>
      <c r="O15">
        <v>132.469</v>
      </c>
    </row>
    <row r="16" spans="1:15" ht="13.5">
      <c r="A16">
        <v>19062605</v>
      </c>
      <c r="B16">
        <v>7</v>
      </c>
      <c r="D16">
        <v>7</v>
      </c>
      <c r="E16" t="s">
        <v>144</v>
      </c>
      <c r="F16" t="s">
        <v>145</v>
      </c>
      <c r="G16" t="s">
        <v>146</v>
      </c>
      <c r="H16">
        <v>10</v>
      </c>
      <c r="I16">
        <v>3.44</v>
      </c>
      <c r="J16">
        <v>3.492</v>
      </c>
      <c r="K16">
        <v>0.03</v>
      </c>
      <c r="M16" t="s">
        <v>348</v>
      </c>
      <c r="N16">
        <v>5.686</v>
      </c>
      <c r="O16">
        <v>132.88</v>
      </c>
    </row>
    <row r="17" spans="1:15" ht="13.5">
      <c r="A17">
        <v>19062605</v>
      </c>
      <c r="B17">
        <v>3</v>
      </c>
      <c r="D17">
        <v>8</v>
      </c>
      <c r="E17" t="s">
        <v>132</v>
      </c>
      <c r="F17" t="s">
        <v>133</v>
      </c>
      <c r="G17" t="s">
        <v>134</v>
      </c>
      <c r="H17">
        <v>0</v>
      </c>
      <c r="I17">
        <v>3.37</v>
      </c>
      <c r="J17">
        <v>3.465</v>
      </c>
      <c r="K17">
        <v>0.2</v>
      </c>
      <c r="M17" t="s">
        <v>348</v>
      </c>
      <c r="N17">
        <v>5.597</v>
      </c>
      <c r="O17">
        <v>131.569</v>
      </c>
    </row>
    <row r="18" spans="1:15" ht="13.5">
      <c r="A18">
        <v>19062606</v>
      </c>
      <c r="B18">
        <v>1</v>
      </c>
      <c r="D18">
        <v>1</v>
      </c>
      <c r="E18" t="s">
        <v>150</v>
      </c>
      <c r="F18" t="s">
        <v>151</v>
      </c>
      <c r="G18" t="s">
        <v>152</v>
      </c>
      <c r="H18">
        <v>30</v>
      </c>
      <c r="I18">
        <v>3.33</v>
      </c>
      <c r="J18">
        <v>3.419</v>
      </c>
      <c r="K18">
        <v>0.04</v>
      </c>
      <c r="M18" t="s">
        <v>348</v>
      </c>
      <c r="N18">
        <v>5.507</v>
      </c>
      <c r="O18">
        <v>134.048</v>
      </c>
    </row>
    <row r="19" spans="1:15" ht="13.5">
      <c r="A19">
        <v>19062606</v>
      </c>
      <c r="B19">
        <v>6</v>
      </c>
      <c r="D19">
        <v>2</v>
      </c>
      <c r="E19" t="s">
        <v>165</v>
      </c>
      <c r="F19" t="s">
        <v>166</v>
      </c>
      <c r="G19" t="s">
        <v>167</v>
      </c>
      <c r="H19">
        <v>20</v>
      </c>
      <c r="I19">
        <v>3.35</v>
      </c>
      <c r="J19">
        <v>3.49</v>
      </c>
      <c r="K19">
        <v>0.12</v>
      </c>
      <c r="M19" t="s">
        <v>348</v>
      </c>
      <c r="N19">
        <v>5.598</v>
      </c>
      <c r="O19">
        <v>137.92</v>
      </c>
    </row>
    <row r="20" spans="1:15" ht="13.5">
      <c r="A20">
        <v>19062606</v>
      </c>
      <c r="B20">
        <v>2</v>
      </c>
      <c r="D20">
        <v>3</v>
      </c>
      <c r="E20" t="s">
        <v>153</v>
      </c>
      <c r="F20" t="s">
        <v>154</v>
      </c>
      <c r="G20" t="s">
        <v>155</v>
      </c>
      <c r="H20">
        <v>20</v>
      </c>
      <c r="I20">
        <v>3.35</v>
      </c>
      <c r="J20">
        <v>3.436</v>
      </c>
      <c r="K20">
        <v>0.1</v>
      </c>
      <c r="M20" t="s">
        <v>348</v>
      </c>
      <c r="N20">
        <v>5.556</v>
      </c>
      <c r="O20">
        <v>132.479</v>
      </c>
    </row>
    <row r="21" spans="1:15" ht="13.5">
      <c r="A21">
        <v>19062606</v>
      </c>
      <c r="B21">
        <v>4</v>
      </c>
      <c r="D21">
        <v>4</v>
      </c>
      <c r="E21" t="s">
        <v>159</v>
      </c>
      <c r="F21" t="s">
        <v>160</v>
      </c>
      <c r="G21" t="s">
        <v>161</v>
      </c>
      <c r="H21">
        <v>20</v>
      </c>
      <c r="I21">
        <v>3.38</v>
      </c>
      <c r="J21">
        <v>3.481</v>
      </c>
      <c r="K21">
        <v>0.12</v>
      </c>
      <c r="M21" t="s">
        <v>348</v>
      </c>
      <c r="N21">
        <v>5.6</v>
      </c>
      <c r="O21">
        <v>128.186</v>
      </c>
    </row>
    <row r="22" spans="1:15" ht="13.5">
      <c r="A22">
        <v>19062606</v>
      </c>
      <c r="B22">
        <v>7</v>
      </c>
      <c r="D22">
        <v>5</v>
      </c>
      <c r="E22" t="s">
        <v>168</v>
      </c>
      <c r="F22" t="s">
        <v>169</v>
      </c>
      <c r="G22" t="s">
        <v>170</v>
      </c>
      <c r="H22">
        <v>20</v>
      </c>
      <c r="I22">
        <v>3.37</v>
      </c>
      <c r="J22">
        <v>3.5</v>
      </c>
      <c r="K22">
        <v>0.1</v>
      </c>
      <c r="M22" t="s">
        <v>348</v>
      </c>
      <c r="N22">
        <v>5.554</v>
      </c>
      <c r="O22">
        <v>133.541</v>
      </c>
    </row>
    <row r="23" spans="1:15" ht="13.5">
      <c r="A23">
        <v>19062606</v>
      </c>
      <c r="B23">
        <v>3</v>
      </c>
      <c r="D23">
        <v>6</v>
      </c>
      <c r="E23" t="s">
        <v>156</v>
      </c>
      <c r="F23" t="s">
        <v>157</v>
      </c>
      <c r="G23" t="s">
        <v>158</v>
      </c>
      <c r="H23">
        <v>10</v>
      </c>
      <c r="I23">
        <v>3.35</v>
      </c>
      <c r="J23">
        <v>3.489</v>
      </c>
      <c r="K23">
        <v>0.24</v>
      </c>
      <c r="M23" t="s">
        <v>348</v>
      </c>
      <c r="N23">
        <v>5.56</v>
      </c>
      <c r="O23">
        <v>138.568</v>
      </c>
    </row>
    <row r="24" spans="1:15" ht="13.5">
      <c r="A24">
        <v>19062606</v>
      </c>
      <c r="B24">
        <v>8</v>
      </c>
      <c r="D24">
        <v>7</v>
      </c>
      <c r="E24" t="s">
        <v>171</v>
      </c>
      <c r="F24" t="s">
        <v>172</v>
      </c>
      <c r="G24" t="s">
        <v>173</v>
      </c>
      <c r="H24">
        <v>0</v>
      </c>
      <c r="I24">
        <v>3.39</v>
      </c>
      <c r="J24">
        <v>3.59</v>
      </c>
      <c r="K24">
        <v>0.12</v>
      </c>
      <c r="M24" t="s">
        <v>348</v>
      </c>
      <c r="N24">
        <v>5.655</v>
      </c>
      <c r="O24">
        <v>136.198</v>
      </c>
    </row>
    <row r="25" spans="1:15" ht="13.5">
      <c r="A25">
        <v>19062606</v>
      </c>
      <c r="B25">
        <v>5</v>
      </c>
      <c r="D25">
        <v>8</v>
      </c>
      <c r="E25" t="s">
        <v>162</v>
      </c>
      <c r="F25" t="s">
        <v>163</v>
      </c>
      <c r="G25" t="s">
        <v>164</v>
      </c>
      <c r="H25">
        <v>0</v>
      </c>
      <c r="I25">
        <v>3.39</v>
      </c>
      <c r="J25">
        <v>3.51</v>
      </c>
      <c r="K25">
        <v>0.16</v>
      </c>
      <c r="M25" t="s">
        <v>348</v>
      </c>
      <c r="N25">
        <v>5.617</v>
      </c>
      <c r="O25">
        <v>133.303</v>
      </c>
    </row>
    <row r="26" spans="1:15" ht="13.5">
      <c r="A26">
        <v>19062607</v>
      </c>
      <c r="B26">
        <v>7</v>
      </c>
      <c r="D26">
        <v>1</v>
      </c>
      <c r="E26" t="s">
        <v>192</v>
      </c>
      <c r="F26" t="s">
        <v>193</v>
      </c>
      <c r="G26" t="s">
        <v>194</v>
      </c>
      <c r="H26">
        <v>20</v>
      </c>
      <c r="I26">
        <v>3.36</v>
      </c>
      <c r="J26">
        <v>3.455</v>
      </c>
      <c r="K26">
        <v>0.14</v>
      </c>
      <c r="M26" t="s">
        <v>348</v>
      </c>
      <c r="N26">
        <v>5.589</v>
      </c>
      <c r="O26">
        <v>131.79</v>
      </c>
    </row>
    <row r="27" spans="1:15" ht="13.5">
      <c r="A27">
        <v>19062607</v>
      </c>
      <c r="B27">
        <v>5</v>
      </c>
      <c r="D27">
        <v>2</v>
      </c>
      <c r="E27" t="s">
        <v>186</v>
      </c>
      <c r="F27" t="s">
        <v>187</v>
      </c>
      <c r="G27" t="s">
        <v>188</v>
      </c>
      <c r="H27">
        <v>20</v>
      </c>
      <c r="I27">
        <v>3.41</v>
      </c>
      <c r="J27">
        <v>3.449</v>
      </c>
      <c r="K27">
        <v>0.15</v>
      </c>
      <c r="M27" t="s">
        <v>348</v>
      </c>
      <c r="N27">
        <v>5.612</v>
      </c>
      <c r="O27">
        <v>129.487</v>
      </c>
    </row>
    <row r="28" spans="1:15" ht="13.5">
      <c r="A28">
        <v>19062607</v>
      </c>
      <c r="B28">
        <v>1</v>
      </c>
      <c r="D28">
        <v>3</v>
      </c>
      <c r="E28" t="s">
        <v>174</v>
      </c>
      <c r="F28" t="s">
        <v>175</v>
      </c>
      <c r="G28" t="s">
        <v>176</v>
      </c>
      <c r="H28">
        <v>20</v>
      </c>
      <c r="I28">
        <v>3.38</v>
      </c>
      <c r="J28">
        <v>3.429</v>
      </c>
      <c r="K28">
        <v>0.04</v>
      </c>
      <c r="M28" t="s">
        <v>348</v>
      </c>
      <c r="N28">
        <v>5.579</v>
      </c>
      <c r="O28">
        <v>134.068</v>
      </c>
    </row>
    <row r="29" spans="1:15" ht="13.5">
      <c r="A29">
        <v>19062607</v>
      </c>
      <c r="B29">
        <v>6</v>
      </c>
      <c r="D29">
        <v>4</v>
      </c>
      <c r="E29" t="s">
        <v>189</v>
      </c>
      <c r="F29" t="s">
        <v>190</v>
      </c>
      <c r="G29" t="s">
        <v>191</v>
      </c>
      <c r="H29">
        <v>20</v>
      </c>
      <c r="I29">
        <v>3.37</v>
      </c>
      <c r="J29">
        <v>3.449</v>
      </c>
      <c r="K29">
        <v>0.15</v>
      </c>
      <c r="M29" t="s">
        <v>348</v>
      </c>
      <c r="N29">
        <v>5.548</v>
      </c>
      <c r="O29">
        <v>135.828</v>
      </c>
    </row>
    <row r="30" spans="1:15" ht="13.5">
      <c r="A30">
        <v>19062607</v>
      </c>
      <c r="B30">
        <v>8</v>
      </c>
      <c r="D30">
        <v>5</v>
      </c>
      <c r="E30" t="s">
        <v>195</v>
      </c>
      <c r="F30" t="s">
        <v>196</v>
      </c>
      <c r="G30" t="s">
        <v>197</v>
      </c>
      <c r="H30">
        <v>30</v>
      </c>
      <c r="I30">
        <v>3.37</v>
      </c>
      <c r="J30">
        <v>3.447</v>
      </c>
      <c r="K30">
        <v>0.09</v>
      </c>
      <c r="M30" t="s">
        <v>348</v>
      </c>
      <c r="N30">
        <v>5.614</v>
      </c>
      <c r="O30">
        <v>132.45</v>
      </c>
    </row>
    <row r="31" spans="1:15" ht="13.5">
      <c r="A31">
        <v>19062607</v>
      </c>
      <c r="B31">
        <v>3</v>
      </c>
      <c r="D31">
        <v>6</v>
      </c>
      <c r="E31" t="s">
        <v>180</v>
      </c>
      <c r="F31" t="s">
        <v>181</v>
      </c>
      <c r="G31" t="s">
        <v>182</v>
      </c>
      <c r="H31">
        <v>30</v>
      </c>
      <c r="I31">
        <v>3.36</v>
      </c>
      <c r="J31">
        <v>3.425</v>
      </c>
      <c r="K31">
        <v>0.12</v>
      </c>
      <c r="M31" t="s">
        <v>348</v>
      </c>
      <c r="N31">
        <v>5.553</v>
      </c>
      <c r="O31">
        <v>132.733</v>
      </c>
    </row>
    <row r="32" spans="1:15" ht="13.5">
      <c r="A32">
        <v>19062607</v>
      </c>
      <c r="B32">
        <v>2</v>
      </c>
      <c r="D32">
        <v>7</v>
      </c>
      <c r="E32" t="s">
        <v>177</v>
      </c>
      <c r="F32" t="s">
        <v>178</v>
      </c>
      <c r="G32" t="s">
        <v>179</v>
      </c>
      <c r="H32">
        <v>10</v>
      </c>
      <c r="I32">
        <v>3.36</v>
      </c>
      <c r="J32">
        <v>3.444</v>
      </c>
      <c r="K32">
        <v>0.01</v>
      </c>
      <c r="M32" t="s">
        <v>348</v>
      </c>
      <c r="N32">
        <v>5.553</v>
      </c>
      <c r="O32">
        <v>133.085</v>
      </c>
    </row>
    <row r="33" spans="1:15" ht="13.5">
      <c r="A33">
        <v>19062607</v>
      </c>
      <c r="B33">
        <v>4</v>
      </c>
      <c r="D33">
        <v>8</v>
      </c>
      <c r="E33" t="s">
        <v>183</v>
      </c>
      <c r="F33" t="s">
        <v>184</v>
      </c>
      <c r="G33" t="s">
        <v>185</v>
      </c>
      <c r="H33">
        <v>0</v>
      </c>
      <c r="I33">
        <v>3.37</v>
      </c>
      <c r="J33">
        <v>3.461</v>
      </c>
      <c r="K33">
        <v>0.13</v>
      </c>
      <c r="M33" t="s">
        <v>348</v>
      </c>
      <c r="N33">
        <v>5.58</v>
      </c>
      <c r="O33">
        <v>133.077</v>
      </c>
    </row>
    <row r="34" spans="1:15" ht="13.5">
      <c r="A34">
        <v>19062608</v>
      </c>
      <c r="B34">
        <v>8</v>
      </c>
      <c r="D34">
        <v>1</v>
      </c>
      <c r="E34" t="s">
        <v>219</v>
      </c>
      <c r="F34" t="s">
        <v>220</v>
      </c>
      <c r="G34" t="s">
        <v>221</v>
      </c>
      <c r="H34">
        <v>30</v>
      </c>
      <c r="I34">
        <v>3.38</v>
      </c>
      <c r="J34">
        <v>3.444</v>
      </c>
      <c r="K34">
        <v>0.19</v>
      </c>
      <c r="M34" t="s">
        <v>348</v>
      </c>
      <c r="N34">
        <v>5.638</v>
      </c>
      <c r="O34">
        <v>133.689</v>
      </c>
    </row>
    <row r="35" spans="1:15" ht="13.5">
      <c r="A35">
        <v>19062608</v>
      </c>
      <c r="B35">
        <v>3</v>
      </c>
      <c r="D35">
        <v>2</v>
      </c>
      <c r="E35" t="s">
        <v>204</v>
      </c>
      <c r="F35" t="s">
        <v>205</v>
      </c>
      <c r="G35" t="s">
        <v>206</v>
      </c>
      <c r="H35">
        <v>30</v>
      </c>
      <c r="I35">
        <v>3.35</v>
      </c>
      <c r="J35">
        <v>3.406</v>
      </c>
      <c r="K35">
        <v>0.08</v>
      </c>
      <c r="M35" t="s">
        <v>348</v>
      </c>
      <c r="N35">
        <v>5.585</v>
      </c>
      <c r="O35">
        <v>133.232</v>
      </c>
    </row>
    <row r="36" spans="1:15" ht="13.5">
      <c r="A36">
        <v>19062608</v>
      </c>
      <c r="B36">
        <v>1</v>
      </c>
      <c r="D36">
        <v>3</v>
      </c>
      <c r="E36" t="s">
        <v>198</v>
      </c>
      <c r="F36" t="s">
        <v>199</v>
      </c>
      <c r="G36" t="s">
        <v>200</v>
      </c>
      <c r="H36">
        <v>20</v>
      </c>
      <c r="I36">
        <v>3.33</v>
      </c>
      <c r="J36">
        <v>3.401</v>
      </c>
      <c r="K36">
        <v>0.15</v>
      </c>
      <c r="M36" t="s">
        <v>348</v>
      </c>
      <c r="N36">
        <v>5.523</v>
      </c>
      <c r="O36">
        <v>137.22</v>
      </c>
    </row>
    <row r="37" spans="1:15" ht="13.5">
      <c r="A37">
        <v>19062608</v>
      </c>
      <c r="B37">
        <v>4</v>
      </c>
      <c r="D37">
        <v>4</v>
      </c>
      <c r="E37" t="s">
        <v>207</v>
      </c>
      <c r="F37" t="s">
        <v>208</v>
      </c>
      <c r="G37" t="s">
        <v>209</v>
      </c>
      <c r="H37">
        <v>20</v>
      </c>
      <c r="I37">
        <v>3.32</v>
      </c>
      <c r="J37">
        <v>3.42</v>
      </c>
      <c r="K37">
        <v>0.11</v>
      </c>
      <c r="M37" t="s">
        <v>348</v>
      </c>
      <c r="N37">
        <v>5.489</v>
      </c>
      <c r="O37">
        <v>137.344</v>
      </c>
    </row>
    <row r="38" spans="1:15" ht="13.5">
      <c r="A38">
        <v>19062608</v>
      </c>
      <c r="B38">
        <v>6</v>
      </c>
      <c r="D38">
        <v>5</v>
      </c>
      <c r="E38" t="s">
        <v>213</v>
      </c>
      <c r="F38" t="s">
        <v>214</v>
      </c>
      <c r="G38" t="s">
        <v>215</v>
      </c>
      <c r="H38">
        <v>20</v>
      </c>
      <c r="I38">
        <v>3.37</v>
      </c>
      <c r="J38">
        <v>3.446</v>
      </c>
      <c r="K38">
        <v>0.08</v>
      </c>
      <c r="M38" t="s">
        <v>348</v>
      </c>
      <c r="N38">
        <v>5.577</v>
      </c>
      <c r="O38">
        <v>137.446</v>
      </c>
    </row>
    <row r="39" spans="1:15" ht="13.5">
      <c r="A39">
        <v>19062608</v>
      </c>
      <c r="B39">
        <v>5</v>
      </c>
      <c r="D39">
        <v>6</v>
      </c>
      <c r="E39" t="s">
        <v>210</v>
      </c>
      <c r="F39" t="s">
        <v>211</v>
      </c>
      <c r="G39" t="s">
        <v>212</v>
      </c>
      <c r="H39">
        <v>20</v>
      </c>
      <c r="I39">
        <v>3.35</v>
      </c>
      <c r="J39">
        <v>3.426</v>
      </c>
      <c r="K39">
        <v>0.1</v>
      </c>
      <c r="M39" t="s">
        <v>348</v>
      </c>
      <c r="N39">
        <v>5.591</v>
      </c>
      <c r="O39">
        <v>136.023</v>
      </c>
    </row>
    <row r="40" spans="1:15" ht="13.5">
      <c r="A40">
        <v>19062608</v>
      </c>
      <c r="B40">
        <v>2</v>
      </c>
      <c r="D40">
        <v>7</v>
      </c>
      <c r="E40" t="s">
        <v>201</v>
      </c>
      <c r="F40" t="s">
        <v>202</v>
      </c>
      <c r="G40" t="s">
        <v>203</v>
      </c>
      <c r="H40">
        <v>10</v>
      </c>
      <c r="I40">
        <v>3.36</v>
      </c>
      <c r="J40">
        <v>3.421</v>
      </c>
      <c r="K40">
        <v>0.19</v>
      </c>
      <c r="M40" t="s">
        <v>348</v>
      </c>
      <c r="N40">
        <v>5.58</v>
      </c>
      <c r="O40">
        <v>134.168</v>
      </c>
    </row>
    <row r="41" spans="1:15" ht="13.5">
      <c r="A41">
        <v>19062608</v>
      </c>
      <c r="B41">
        <v>7</v>
      </c>
      <c r="D41">
        <v>8</v>
      </c>
      <c r="E41" t="s">
        <v>216</v>
      </c>
      <c r="F41" t="s">
        <v>217</v>
      </c>
      <c r="G41" t="s">
        <v>218</v>
      </c>
      <c r="H41">
        <v>0</v>
      </c>
      <c r="I41">
        <v>3.38</v>
      </c>
      <c r="J41">
        <v>3.474</v>
      </c>
      <c r="K41">
        <v>0.21</v>
      </c>
      <c r="M41" t="s">
        <v>348</v>
      </c>
      <c r="N41">
        <v>5.597</v>
      </c>
      <c r="O41">
        <v>132.081</v>
      </c>
    </row>
    <row r="42" spans="1:15" ht="13.5">
      <c r="A42">
        <v>19062609</v>
      </c>
      <c r="B42">
        <v>5</v>
      </c>
      <c r="D42">
        <v>1</v>
      </c>
      <c r="E42" t="s">
        <v>234</v>
      </c>
      <c r="F42" t="s">
        <v>235</v>
      </c>
      <c r="G42" t="s">
        <v>236</v>
      </c>
      <c r="H42">
        <v>10</v>
      </c>
      <c r="I42">
        <v>3.34</v>
      </c>
      <c r="J42">
        <v>3.418</v>
      </c>
      <c r="K42">
        <v>0.11</v>
      </c>
      <c r="M42" t="s">
        <v>348</v>
      </c>
      <c r="N42">
        <v>5.555</v>
      </c>
      <c r="O42">
        <v>138.504</v>
      </c>
    </row>
    <row r="43" spans="1:15" ht="13.5">
      <c r="A43">
        <v>19062609</v>
      </c>
      <c r="B43">
        <v>6</v>
      </c>
      <c r="D43">
        <v>2</v>
      </c>
      <c r="E43" t="s">
        <v>237</v>
      </c>
      <c r="F43" t="s">
        <v>238</v>
      </c>
      <c r="G43" t="s">
        <v>239</v>
      </c>
      <c r="H43">
        <v>10</v>
      </c>
      <c r="I43">
        <v>3.36</v>
      </c>
      <c r="J43">
        <v>3.431</v>
      </c>
      <c r="K43">
        <v>0.1</v>
      </c>
      <c r="M43" t="s">
        <v>348</v>
      </c>
      <c r="N43">
        <v>5.578</v>
      </c>
      <c r="O43">
        <v>133.313</v>
      </c>
    </row>
    <row r="44" spans="1:15" ht="13.5">
      <c r="A44">
        <v>19062609</v>
      </c>
      <c r="B44">
        <v>1</v>
      </c>
      <c r="D44">
        <v>3</v>
      </c>
      <c r="E44" t="s">
        <v>222</v>
      </c>
      <c r="F44" t="s">
        <v>223</v>
      </c>
      <c r="G44" t="s">
        <v>224</v>
      </c>
      <c r="H44">
        <v>10</v>
      </c>
      <c r="I44">
        <v>3.34</v>
      </c>
      <c r="J44">
        <v>3.399</v>
      </c>
      <c r="K44">
        <v>0.11</v>
      </c>
      <c r="M44" t="s">
        <v>348</v>
      </c>
      <c r="N44">
        <v>5.523</v>
      </c>
      <c r="O44">
        <v>133.195</v>
      </c>
    </row>
    <row r="45" spans="1:15" ht="13.5">
      <c r="A45">
        <v>19062609</v>
      </c>
      <c r="B45">
        <v>7</v>
      </c>
      <c r="D45">
        <v>4</v>
      </c>
      <c r="E45" t="s">
        <v>240</v>
      </c>
      <c r="F45" t="s">
        <v>241</v>
      </c>
      <c r="G45" t="s">
        <v>242</v>
      </c>
      <c r="H45">
        <v>10</v>
      </c>
      <c r="I45">
        <v>3.32</v>
      </c>
      <c r="J45">
        <v>3.434</v>
      </c>
      <c r="K45">
        <v>0.11</v>
      </c>
      <c r="M45" t="s">
        <v>348</v>
      </c>
      <c r="N45">
        <v>5.493</v>
      </c>
      <c r="O45">
        <v>136.425</v>
      </c>
    </row>
    <row r="46" spans="1:15" ht="13.5">
      <c r="A46">
        <v>19062609</v>
      </c>
      <c r="B46">
        <v>3</v>
      </c>
      <c r="D46">
        <v>5</v>
      </c>
      <c r="E46" t="s">
        <v>228</v>
      </c>
      <c r="F46" t="s">
        <v>229</v>
      </c>
      <c r="G46" t="s">
        <v>230</v>
      </c>
      <c r="H46">
        <v>10</v>
      </c>
      <c r="I46">
        <v>3.31</v>
      </c>
      <c r="J46">
        <v>3.402</v>
      </c>
      <c r="K46">
        <v>0.03</v>
      </c>
      <c r="M46" t="s">
        <v>348</v>
      </c>
      <c r="N46">
        <v>5.479</v>
      </c>
      <c r="O46">
        <v>138.238</v>
      </c>
    </row>
    <row r="47" spans="1:15" ht="13.5">
      <c r="A47">
        <v>19062609</v>
      </c>
      <c r="B47">
        <v>2</v>
      </c>
      <c r="D47">
        <v>6</v>
      </c>
      <c r="E47" t="s">
        <v>225</v>
      </c>
      <c r="F47" t="s">
        <v>226</v>
      </c>
      <c r="G47" t="s">
        <v>227</v>
      </c>
      <c r="H47">
        <v>10</v>
      </c>
      <c r="I47">
        <v>3.29</v>
      </c>
      <c r="J47">
        <v>3.402</v>
      </c>
      <c r="K47">
        <v>0.13</v>
      </c>
      <c r="M47" t="s">
        <v>348</v>
      </c>
      <c r="N47">
        <v>5.445</v>
      </c>
      <c r="O47" s="1">
        <v>135.48</v>
      </c>
    </row>
    <row r="48" spans="1:15" ht="13.5">
      <c r="A48">
        <v>19062609</v>
      </c>
      <c r="B48">
        <v>4</v>
      </c>
      <c r="D48">
        <v>7</v>
      </c>
      <c r="E48" t="s">
        <v>231</v>
      </c>
      <c r="F48" t="s">
        <v>232</v>
      </c>
      <c r="G48" t="s">
        <v>233</v>
      </c>
      <c r="H48">
        <v>10</v>
      </c>
      <c r="I48">
        <v>3.3</v>
      </c>
      <c r="J48">
        <v>3.405</v>
      </c>
      <c r="K48">
        <v>0.05</v>
      </c>
      <c r="M48" t="s">
        <v>348</v>
      </c>
      <c r="N48">
        <v>5.48</v>
      </c>
      <c r="O48">
        <v>133.126</v>
      </c>
    </row>
    <row r="49" spans="1:15" ht="13.5">
      <c r="A49">
        <v>19062609</v>
      </c>
      <c r="B49">
        <v>8</v>
      </c>
      <c r="D49">
        <v>8</v>
      </c>
      <c r="E49" t="s">
        <v>243</v>
      </c>
      <c r="F49" t="s">
        <v>244</v>
      </c>
      <c r="G49" t="s">
        <v>245</v>
      </c>
      <c r="H49">
        <v>0</v>
      </c>
      <c r="I49">
        <v>3.35</v>
      </c>
      <c r="J49">
        <v>3.455</v>
      </c>
      <c r="K49">
        <v>0.16</v>
      </c>
      <c r="M49" t="s">
        <v>348</v>
      </c>
      <c r="N49">
        <v>5.518</v>
      </c>
      <c r="O49">
        <v>132.489</v>
      </c>
    </row>
    <row r="50" spans="1:15" ht="13.5">
      <c r="A50">
        <v>19062610</v>
      </c>
      <c r="B50">
        <v>3</v>
      </c>
      <c r="D50">
        <v>1</v>
      </c>
      <c r="E50" t="s">
        <v>253</v>
      </c>
      <c r="F50" t="s">
        <v>254</v>
      </c>
      <c r="G50" t="s">
        <v>255</v>
      </c>
      <c r="H50">
        <v>0</v>
      </c>
      <c r="I50">
        <v>3.36</v>
      </c>
      <c r="J50">
        <v>3.397</v>
      </c>
      <c r="K50">
        <v>0.03</v>
      </c>
      <c r="M50" t="s">
        <v>348</v>
      </c>
      <c r="N50">
        <v>5.535</v>
      </c>
      <c r="O50">
        <v>131.482</v>
      </c>
    </row>
    <row r="51" spans="1:15" ht="13.5">
      <c r="A51">
        <v>19062610</v>
      </c>
      <c r="B51">
        <v>7</v>
      </c>
      <c r="D51">
        <v>2</v>
      </c>
      <c r="E51" t="s">
        <v>265</v>
      </c>
      <c r="F51" t="s">
        <v>266</v>
      </c>
      <c r="G51" t="s">
        <v>267</v>
      </c>
      <c r="H51">
        <v>0</v>
      </c>
      <c r="I51">
        <v>3.35</v>
      </c>
      <c r="J51">
        <v>3.419</v>
      </c>
      <c r="K51">
        <v>0.03</v>
      </c>
      <c r="M51" t="s">
        <v>348</v>
      </c>
      <c r="N51">
        <v>5.568</v>
      </c>
      <c r="O51">
        <v>134.549</v>
      </c>
    </row>
    <row r="52" spans="1:15" ht="13.5">
      <c r="A52">
        <v>19062610</v>
      </c>
      <c r="B52">
        <v>6</v>
      </c>
      <c r="D52">
        <v>3</v>
      </c>
      <c r="E52" t="s">
        <v>262</v>
      </c>
      <c r="F52" t="s">
        <v>263</v>
      </c>
      <c r="G52" t="s">
        <v>264</v>
      </c>
      <c r="H52">
        <v>10</v>
      </c>
      <c r="I52">
        <v>3.33</v>
      </c>
      <c r="J52">
        <v>3.405</v>
      </c>
      <c r="K52">
        <v>0.08</v>
      </c>
      <c r="M52" t="s">
        <v>348</v>
      </c>
      <c r="N52">
        <v>5.534</v>
      </c>
      <c r="O52">
        <v>136.054</v>
      </c>
    </row>
    <row r="53" spans="1:15" ht="13.5">
      <c r="A53">
        <v>19062610</v>
      </c>
      <c r="B53">
        <v>2</v>
      </c>
      <c r="D53">
        <v>4</v>
      </c>
      <c r="E53" t="s">
        <v>249</v>
      </c>
      <c r="F53" t="s">
        <v>250</v>
      </c>
      <c r="G53" t="s">
        <v>251</v>
      </c>
      <c r="H53">
        <v>10</v>
      </c>
      <c r="I53">
        <v>3.31</v>
      </c>
      <c r="J53">
        <v>3.373</v>
      </c>
      <c r="K53">
        <v>0.17</v>
      </c>
      <c r="L53" t="s">
        <v>252</v>
      </c>
      <c r="M53" t="s">
        <v>348</v>
      </c>
      <c r="N53">
        <v>5.436</v>
      </c>
      <c r="O53">
        <v>132.929</v>
      </c>
    </row>
    <row r="54" spans="1:15" ht="13.5">
      <c r="A54">
        <v>19062610</v>
      </c>
      <c r="B54">
        <v>8</v>
      </c>
      <c r="D54">
        <v>5</v>
      </c>
      <c r="E54" t="s">
        <v>268</v>
      </c>
      <c r="F54" t="s">
        <v>269</v>
      </c>
      <c r="G54" t="s">
        <v>270</v>
      </c>
      <c r="H54">
        <v>10</v>
      </c>
      <c r="I54">
        <v>3.36</v>
      </c>
      <c r="J54">
        <v>3.412</v>
      </c>
      <c r="K54">
        <v>0.09</v>
      </c>
      <c r="M54" t="s">
        <v>348</v>
      </c>
      <c r="N54">
        <v>5.533</v>
      </c>
      <c r="O54">
        <v>131.742</v>
      </c>
    </row>
    <row r="55" spans="1:15" ht="13.5">
      <c r="A55">
        <v>19062610</v>
      </c>
      <c r="B55">
        <v>4</v>
      </c>
      <c r="D55">
        <v>6</v>
      </c>
      <c r="E55" t="s">
        <v>256</v>
      </c>
      <c r="F55" t="s">
        <v>257</v>
      </c>
      <c r="G55" t="s">
        <v>258</v>
      </c>
      <c r="H55">
        <v>10</v>
      </c>
      <c r="I55">
        <v>3.34</v>
      </c>
      <c r="J55">
        <v>3.392</v>
      </c>
      <c r="K55">
        <v>0.11</v>
      </c>
      <c r="M55" t="s">
        <v>348</v>
      </c>
      <c r="N55">
        <v>5.519</v>
      </c>
      <c r="O55">
        <v>131.984</v>
      </c>
    </row>
    <row r="56" spans="1:15" ht="13.5">
      <c r="A56">
        <v>19062610</v>
      </c>
      <c r="B56">
        <v>5</v>
      </c>
      <c r="D56">
        <v>7</v>
      </c>
      <c r="E56" t="s">
        <v>259</v>
      </c>
      <c r="F56" t="s">
        <v>260</v>
      </c>
      <c r="G56" t="s">
        <v>261</v>
      </c>
      <c r="H56">
        <v>10</v>
      </c>
      <c r="I56">
        <v>3.28</v>
      </c>
      <c r="J56">
        <v>3.395</v>
      </c>
      <c r="K56">
        <v>0.31</v>
      </c>
      <c r="M56" t="s">
        <v>348</v>
      </c>
      <c r="N56">
        <v>5.399</v>
      </c>
      <c r="O56">
        <v>135.307</v>
      </c>
    </row>
    <row r="57" spans="1:15" ht="13.5">
      <c r="A57">
        <v>19062610</v>
      </c>
      <c r="B57">
        <v>1</v>
      </c>
      <c r="D57">
        <v>8</v>
      </c>
      <c r="E57" t="s">
        <v>246</v>
      </c>
      <c r="F57" t="s">
        <v>247</v>
      </c>
      <c r="G57" t="s">
        <v>248</v>
      </c>
      <c r="H57">
        <v>10</v>
      </c>
      <c r="I57">
        <v>3.28</v>
      </c>
      <c r="J57">
        <v>3.373</v>
      </c>
      <c r="K57">
        <v>0.11</v>
      </c>
      <c r="M57" t="s">
        <v>348</v>
      </c>
      <c r="N57">
        <v>5.438</v>
      </c>
      <c r="O57">
        <v>138.781</v>
      </c>
    </row>
    <row r="58" spans="1:15" ht="13.5">
      <c r="A58">
        <v>19062611</v>
      </c>
      <c r="B58">
        <v>4</v>
      </c>
      <c r="D58">
        <v>1</v>
      </c>
      <c r="E58" t="s">
        <v>280</v>
      </c>
      <c r="F58" t="s">
        <v>281</v>
      </c>
      <c r="G58" t="s">
        <v>282</v>
      </c>
      <c r="H58">
        <v>20</v>
      </c>
      <c r="I58">
        <v>3.34</v>
      </c>
      <c r="J58">
        <v>3.436</v>
      </c>
      <c r="K58">
        <v>0.06</v>
      </c>
      <c r="M58" t="s">
        <v>349</v>
      </c>
      <c r="N58">
        <v>5.506</v>
      </c>
      <c r="O58">
        <v>134.378</v>
      </c>
    </row>
    <row r="59" spans="1:15" ht="13.5">
      <c r="A59">
        <v>19062611</v>
      </c>
      <c r="B59">
        <v>8</v>
      </c>
      <c r="D59">
        <v>2</v>
      </c>
      <c r="E59" t="s">
        <v>292</v>
      </c>
      <c r="F59" t="s">
        <v>293</v>
      </c>
      <c r="G59" t="s">
        <v>294</v>
      </c>
      <c r="H59">
        <v>20</v>
      </c>
      <c r="I59">
        <v>3.32</v>
      </c>
      <c r="J59">
        <v>3.452</v>
      </c>
      <c r="K59">
        <v>0.05</v>
      </c>
      <c r="M59" t="s">
        <v>349</v>
      </c>
      <c r="N59">
        <v>5.495</v>
      </c>
      <c r="O59">
        <v>134.932</v>
      </c>
    </row>
    <row r="60" spans="1:15" ht="13.5">
      <c r="A60">
        <v>19062611</v>
      </c>
      <c r="B60">
        <v>3</v>
      </c>
      <c r="D60">
        <v>3</v>
      </c>
      <c r="E60" t="s">
        <v>277</v>
      </c>
      <c r="F60" t="s">
        <v>278</v>
      </c>
      <c r="G60" t="s">
        <v>279</v>
      </c>
      <c r="H60">
        <v>20</v>
      </c>
      <c r="I60">
        <v>3.3</v>
      </c>
      <c r="J60">
        <v>3.417</v>
      </c>
      <c r="K60">
        <v>0.17</v>
      </c>
      <c r="M60" t="s">
        <v>349</v>
      </c>
      <c r="N60">
        <v>5.48</v>
      </c>
      <c r="O60">
        <v>132.704</v>
      </c>
    </row>
    <row r="61" spans="1:15" ht="13.5">
      <c r="A61">
        <v>19062611</v>
      </c>
      <c r="B61">
        <v>6</v>
      </c>
      <c r="D61">
        <v>4</v>
      </c>
      <c r="E61" t="s">
        <v>286</v>
      </c>
      <c r="F61" t="s">
        <v>287</v>
      </c>
      <c r="G61" t="s">
        <v>288</v>
      </c>
      <c r="H61">
        <v>20</v>
      </c>
      <c r="I61">
        <v>3.33</v>
      </c>
      <c r="J61">
        <v>3.442</v>
      </c>
      <c r="K61">
        <v>0.16</v>
      </c>
      <c r="M61" t="s">
        <v>349</v>
      </c>
      <c r="N61">
        <v>5.586</v>
      </c>
      <c r="O61">
        <v>136.736</v>
      </c>
    </row>
    <row r="62" spans="1:15" ht="13.5">
      <c r="A62">
        <v>19062611</v>
      </c>
      <c r="B62">
        <v>2</v>
      </c>
      <c r="D62">
        <v>5</v>
      </c>
      <c r="E62" t="s">
        <v>274</v>
      </c>
      <c r="F62" t="s">
        <v>275</v>
      </c>
      <c r="G62" t="s">
        <v>276</v>
      </c>
      <c r="H62">
        <v>20</v>
      </c>
      <c r="I62">
        <v>3.31</v>
      </c>
      <c r="J62">
        <v>3.413</v>
      </c>
      <c r="K62">
        <v>0.15</v>
      </c>
      <c r="M62" t="s">
        <v>349</v>
      </c>
      <c r="N62">
        <v>5.53</v>
      </c>
      <c r="O62">
        <v>136.778</v>
      </c>
    </row>
    <row r="63" spans="1:15" ht="13.5">
      <c r="A63">
        <v>19062611</v>
      </c>
      <c r="B63">
        <v>1</v>
      </c>
      <c r="D63">
        <v>6</v>
      </c>
      <c r="E63" t="s">
        <v>271</v>
      </c>
      <c r="F63" t="s">
        <v>272</v>
      </c>
      <c r="G63" t="s">
        <v>273</v>
      </c>
      <c r="H63">
        <v>20</v>
      </c>
      <c r="I63">
        <v>3.31</v>
      </c>
      <c r="J63">
        <v>3.407</v>
      </c>
      <c r="K63">
        <v>0.06</v>
      </c>
      <c r="M63" t="s">
        <v>349</v>
      </c>
      <c r="N63">
        <v>5.518</v>
      </c>
      <c r="O63">
        <v>135.736</v>
      </c>
    </row>
    <row r="64" spans="1:15" ht="13.5">
      <c r="A64">
        <v>19062611</v>
      </c>
      <c r="B64">
        <v>5</v>
      </c>
      <c r="D64">
        <v>7</v>
      </c>
      <c r="E64" t="s">
        <v>283</v>
      </c>
      <c r="F64" t="s">
        <v>284</v>
      </c>
      <c r="G64" t="s">
        <v>285</v>
      </c>
      <c r="H64">
        <v>10</v>
      </c>
      <c r="I64">
        <v>3.33</v>
      </c>
      <c r="J64">
        <v>3.45</v>
      </c>
      <c r="K64">
        <v>0.1</v>
      </c>
      <c r="M64" t="s">
        <v>349</v>
      </c>
      <c r="N64">
        <v>5.534</v>
      </c>
      <c r="O64">
        <v>135.838</v>
      </c>
    </row>
    <row r="65" spans="1:15" ht="13.5">
      <c r="A65">
        <v>19062611</v>
      </c>
      <c r="B65">
        <v>7</v>
      </c>
      <c r="D65">
        <v>8</v>
      </c>
      <c r="E65" t="s">
        <v>289</v>
      </c>
      <c r="F65" t="s">
        <v>290</v>
      </c>
      <c r="G65" t="s">
        <v>291</v>
      </c>
      <c r="H65">
        <v>0</v>
      </c>
      <c r="I65">
        <v>3.33</v>
      </c>
      <c r="J65">
        <v>3.471</v>
      </c>
      <c r="K65">
        <v>0.09</v>
      </c>
      <c r="M65" t="s">
        <v>349</v>
      </c>
      <c r="N65">
        <v>5.554</v>
      </c>
      <c r="O65">
        <v>132.226</v>
      </c>
    </row>
    <row r="66" spans="1:15" ht="13.5">
      <c r="A66">
        <v>19062612</v>
      </c>
      <c r="B66">
        <v>5</v>
      </c>
      <c r="D66">
        <v>1</v>
      </c>
      <c r="E66" t="s">
        <v>307</v>
      </c>
      <c r="F66" t="s">
        <v>308</v>
      </c>
      <c r="G66" t="s">
        <v>309</v>
      </c>
      <c r="H66">
        <v>20</v>
      </c>
      <c r="I66">
        <v>3.39</v>
      </c>
      <c r="J66">
        <v>3.423</v>
      </c>
      <c r="K66">
        <v>0.12</v>
      </c>
      <c r="M66" t="s">
        <v>349</v>
      </c>
      <c r="N66">
        <v>5.617</v>
      </c>
      <c r="O66">
        <v>136.508</v>
      </c>
    </row>
    <row r="67" spans="1:15" ht="13.5">
      <c r="A67">
        <v>19062612</v>
      </c>
      <c r="B67">
        <v>6</v>
      </c>
      <c r="D67">
        <v>2</v>
      </c>
      <c r="E67" t="s">
        <v>310</v>
      </c>
      <c r="F67" t="s">
        <v>311</v>
      </c>
      <c r="G67" t="s">
        <v>312</v>
      </c>
      <c r="H67">
        <v>20</v>
      </c>
      <c r="I67">
        <v>3.37</v>
      </c>
      <c r="J67">
        <v>3.426</v>
      </c>
      <c r="K67">
        <v>0.02</v>
      </c>
      <c r="M67" t="s">
        <v>349</v>
      </c>
      <c r="N67">
        <v>5.557</v>
      </c>
      <c r="O67">
        <v>134.629</v>
      </c>
    </row>
    <row r="68" spans="1:15" ht="13.5">
      <c r="A68">
        <v>19062612</v>
      </c>
      <c r="B68">
        <v>8</v>
      </c>
      <c r="D68">
        <v>3</v>
      </c>
      <c r="E68" t="s">
        <v>316</v>
      </c>
      <c r="F68" t="s">
        <v>317</v>
      </c>
      <c r="G68" t="s">
        <v>318</v>
      </c>
      <c r="H68">
        <v>20</v>
      </c>
      <c r="I68">
        <v>3.38</v>
      </c>
      <c r="J68">
        <v>3.439</v>
      </c>
      <c r="K68">
        <v>0.08</v>
      </c>
      <c r="M68" t="s">
        <v>349</v>
      </c>
      <c r="N68">
        <v>5.597</v>
      </c>
      <c r="O68">
        <v>132.586</v>
      </c>
    </row>
    <row r="69" spans="1:15" ht="13.5">
      <c r="A69">
        <v>19062612</v>
      </c>
      <c r="B69">
        <v>3</v>
      </c>
      <c r="D69">
        <v>4</v>
      </c>
      <c r="E69" t="s">
        <v>301</v>
      </c>
      <c r="F69" t="s">
        <v>302</v>
      </c>
      <c r="G69" t="s">
        <v>303</v>
      </c>
      <c r="H69">
        <v>20</v>
      </c>
      <c r="I69">
        <v>3.39</v>
      </c>
      <c r="J69">
        <v>3.413</v>
      </c>
      <c r="K69">
        <v>0.2</v>
      </c>
      <c r="M69" t="s">
        <v>349</v>
      </c>
      <c r="N69">
        <v>5.583</v>
      </c>
      <c r="O69">
        <v>131.926</v>
      </c>
    </row>
    <row r="70" spans="1:15" ht="13.5">
      <c r="A70">
        <v>19062612</v>
      </c>
      <c r="B70">
        <v>2</v>
      </c>
      <c r="D70">
        <v>5</v>
      </c>
      <c r="E70" t="s">
        <v>298</v>
      </c>
      <c r="F70" t="s">
        <v>299</v>
      </c>
      <c r="G70" t="s">
        <v>300</v>
      </c>
      <c r="H70">
        <v>20</v>
      </c>
      <c r="I70">
        <v>3.41</v>
      </c>
      <c r="J70">
        <v>3.401</v>
      </c>
      <c r="K70">
        <v>0.12</v>
      </c>
      <c r="M70" t="s">
        <v>349</v>
      </c>
      <c r="N70">
        <v>5.678</v>
      </c>
      <c r="O70">
        <v>131.33</v>
      </c>
    </row>
    <row r="71" spans="1:15" ht="13.5">
      <c r="A71">
        <v>19062612</v>
      </c>
      <c r="B71">
        <v>1</v>
      </c>
      <c r="D71">
        <v>6</v>
      </c>
      <c r="E71" t="s">
        <v>295</v>
      </c>
      <c r="F71" t="s">
        <v>296</v>
      </c>
      <c r="G71" t="s">
        <v>297</v>
      </c>
      <c r="H71">
        <v>20</v>
      </c>
      <c r="I71">
        <v>3.36</v>
      </c>
      <c r="J71">
        <v>3.378</v>
      </c>
      <c r="K71">
        <v>0.12</v>
      </c>
      <c r="M71" t="s">
        <v>349</v>
      </c>
      <c r="N71">
        <v>5.611</v>
      </c>
      <c r="O71">
        <v>131.444</v>
      </c>
    </row>
    <row r="72" spans="1:15" ht="13.5">
      <c r="A72">
        <v>19062612</v>
      </c>
      <c r="B72">
        <v>4</v>
      </c>
      <c r="D72">
        <v>7</v>
      </c>
      <c r="E72" t="s">
        <v>304</v>
      </c>
      <c r="F72" t="s">
        <v>305</v>
      </c>
      <c r="G72" t="s">
        <v>306</v>
      </c>
      <c r="H72">
        <v>10</v>
      </c>
      <c r="I72">
        <v>3.37</v>
      </c>
      <c r="J72">
        <v>3.428</v>
      </c>
      <c r="K72">
        <v>0.11</v>
      </c>
      <c r="M72" t="s">
        <v>349</v>
      </c>
      <c r="N72">
        <v>5.582</v>
      </c>
      <c r="O72">
        <v>134.378</v>
      </c>
    </row>
    <row r="73" spans="1:15" ht="13.5">
      <c r="A73">
        <v>19062612</v>
      </c>
      <c r="B73">
        <v>7</v>
      </c>
      <c r="D73">
        <v>8</v>
      </c>
      <c r="E73" t="s">
        <v>313</v>
      </c>
      <c r="F73" t="s">
        <v>314</v>
      </c>
      <c r="G73" t="s">
        <v>315</v>
      </c>
      <c r="H73">
        <v>0</v>
      </c>
      <c r="I73">
        <v>3.45</v>
      </c>
      <c r="J73">
        <v>3.458</v>
      </c>
      <c r="K73">
        <v>0.1</v>
      </c>
      <c r="M73" t="s">
        <v>349</v>
      </c>
      <c r="N73">
        <v>5.671</v>
      </c>
      <c r="O73">
        <v>128.47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B24" sqref="B24"/>
    </sheetView>
  </sheetViews>
  <sheetFormatPr defaultColWidth="9.00390625" defaultRowHeight="13.5"/>
  <sheetData>
    <row r="1" ht="13.5">
      <c r="A1" t="s">
        <v>320</v>
      </c>
    </row>
    <row r="2" ht="14.25" thickBot="1"/>
    <row r="3" spans="1:2" ht="13.5">
      <c r="A3" s="6" t="s">
        <v>321</v>
      </c>
      <c r="B3" s="6"/>
    </row>
    <row r="4" spans="1:2" ht="13.5">
      <c r="A4" s="3" t="s">
        <v>322</v>
      </c>
      <c r="B4" s="3">
        <v>0.5608532538321601</v>
      </c>
    </row>
    <row r="5" spans="1:2" ht="13.5">
      <c r="A5" s="3" t="s">
        <v>323</v>
      </c>
      <c r="B5" s="3">
        <v>0.3145563723341215</v>
      </c>
    </row>
    <row r="6" spans="1:2" ht="13.5">
      <c r="A6" s="3" t="s">
        <v>324</v>
      </c>
      <c r="B6" s="3">
        <v>0.3047643205103232</v>
      </c>
    </row>
    <row r="7" spans="1:2" ht="13.5">
      <c r="A7" s="3" t="s">
        <v>325</v>
      </c>
      <c r="B7" s="3">
        <v>0.031225005878773224</v>
      </c>
    </row>
    <row r="8" spans="1:2" ht="14.25" thickBot="1">
      <c r="A8" s="4" t="s">
        <v>326</v>
      </c>
      <c r="B8" s="4">
        <v>72</v>
      </c>
    </row>
    <row r="10" ht="14.25" thickBot="1">
      <c r="A10" t="s">
        <v>327</v>
      </c>
    </row>
    <row r="11" spans="1:6" ht="13.5">
      <c r="A11" s="5"/>
      <c r="B11" s="5" t="s">
        <v>332</v>
      </c>
      <c r="C11" s="5" t="s">
        <v>333</v>
      </c>
      <c r="D11" s="5" t="s">
        <v>334</v>
      </c>
      <c r="E11" s="5" t="s">
        <v>335</v>
      </c>
      <c r="F11" s="5" t="s">
        <v>336</v>
      </c>
    </row>
    <row r="12" spans="1:6" ht="13.5">
      <c r="A12" s="3" t="s">
        <v>328</v>
      </c>
      <c r="B12" s="3">
        <v>1</v>
      </c>
      <c r="C12" s="3">
        <v>0.03132058332871819</v>
      </c>
      <c r="D12" s="3">
        <v>0.03132058332871819</v>
      </c>
      <c r="E12" s="3">
        <v>32.12364252093055</v>
      </c>
      <c r="F12" s="3">
        <v>2.9902430484449945E-07</v>
      </c>
    </row>
    <row r="13" spans="1:6" ht="13.5">
      <c r="A13" s="3" t="s">
        <v>329</v>
      </c>
      <c r="B13" s="3">
        <v>70</v>
      </c>
      <c r="C13" s="3">
        <v>0.06825006944905958</v>
      </c>
      <c r="D13" s="3">
        <v>0.0009750009921294225</v>
      </c>
      <c r="E13" s="3"/>
      <c r="F13" s="3"/>
    </row>
    <row r="14" spans="1:6" ht="14.25" thickBot="1">
      <c r="A14" s="4" t="s">
        <v>330</v>
      </c>
      <c r="B14" s="4">
        <v>71</v>
      </c>
      <c r="C14" s="4">
        <v>0.09957065277777777</v>
      </c>
      <c r="D14" s="4"/>
      <c r="E14" s="4"/>
      <c r="F14" s="4"/>
    </row>
    <row r="15" ht="14.25" thickBot="1"/>
    <row r="16" spans="1:9" ht="13.5">
      <c r="A16" s="5"/>
      <c r="B16" s="5" t="s">
        <v>337</v>
      </c>
      <c r="C16" s="5" t="s">
        <v>325</v>
      </c>
      <c r="D16" s="5" t="s">
        <v>338</v>
      </c>
      <c r="E16" s="5" t="s">
        <v>339</v>
      </c>
      <c r="F16" s="5" t="s">
        <v>340</v>
      </c>
      <c r="G16" s="5" t="s">
        <v>341</v>
      </c>
      <c r="H16" s="5" t="s">
        <v>342</v>
      </c>
      <c r="I16" s="5" t="s">
        <v>343</v>
      </c>
    </row>
    <row r="17" spans="1:9" ht="13.5">
      <c r="A17" s="3" t="s">
        <v>331</v>
      </c>
      <c r="B17" s="3">
        <v>1.3860357878646927</v>
      </c>
      <c r="C17" s="3">
        <v>0.3623803956043695</v>
      </c>
      <c r="D17" s="3">
        <v>3.8248089705655706</v>
      </c>
      <c r="E17" s="3">
        <v>0.00028117555363275893</v>
      </c>
      <c r="F17" s="3">
        <v>0.6632908876792124</v>
      </c>
      <c r="G17" s="3">
        <v>2.108780688050173</v>
      </c>
      <c r="H17" s="3">
        <v>0.6632908876792124</v>
      </c>
      <c r="I17" s="3">
        <v>2.108780688050173</v>
      </c>
    </row>
    <row r="18" spans="1:9" ht="14.25" thickBot="1">
      <c r="A18" s="4" t="s">
        <v>121</v>
      </c>
      <c r="B18" s="4">
        <v>0.6121054030703786</v>
      </c>
      <c r="C18" s="4">
        <v>0.10799752949753058</v>
      </c>
      <c r="D18" s="4">
        <v>5.6677722714423275</v>
      </c>
      <c r="E18" s="4">
        <v>2.9902430484450395E-07</v>
      </c>
      <c r="F18" s="4">
        <v>0.396711125058199</v>
      </c>
      <c r="G18" s="4">
        <v>0.8274996810825583</v>
      </c>
      <c r="H18" s="4">
        <v>0.396711125058199</v>
      </c>
      <c r="I18" s="4">
        <v>0.8274996810825583</v>
      </c>
    </row>
    <row r="22" ht="13.5">
      <c r="A22" t="s">
        <v>344</v>
      </c>
    </row>
    <row r="23" ht="14.25" thickBot="1"/>
    <row r="24" spans="1:3" ht="13.5">
      <c r="A24" s="5" t="s">
        <v>345</v>
      </c>
      <c r="B24" s="5" t="s">
        <v>346</v>
      </c>
      <c r="C24" s="5" t="s">
        <v>329</v>
      </c>
    </row>
    <row r="25" spans="1:3" ht="13.5">
      <c r="A25" s="3">
        <v>1</v>
      </c>
      <c r="B25" s="3">
        <v>3.442709942181165</v>
      </c>
      <c r="C25" s="3">
        <v>0.03629005781883521</v>
      </c>
    </row>
    <row r="26" spans="1:3" ht="13.5">
      <c r="A26" s="3">
        <v>2</v>
      </c>
      <c r="B26" s="3">
        <v>3.4304678341197574</v>
      </c>
      <c r="C26" s="3">
        <v>-0.002467834119757484</v>
      </c>
    </row>
    <row r="27" spans="1:3" ht="13.5">
      <c r="A27" s="3">
        <v>3</v>
      </c>
      <c r="B27" s="3">
        <v>3.4304678341197574</v>
      </c>
      <c r="C27" s="3">
        <v>-0.0044678341197572635</v>
      </c>
    </row>
    <row r="28" spans="1:3" ht="13.5">
      <c r="A28" s="3">
        <v>4</v>
      </c>
      <c r="B28" s="3">
        <v>3.4121046720276462</v>
      </c>
      <c r="C28" s="3">
        <v>0.016895327972353602</v>
      </c>
    </row>
    <row r="29" spans="1:3" ht="13.5">
      <c r="A29" s="3">
        <v>5</v>
      </c>
      <c r="B29" s="3">
        <v>3.4610731042732765</v>
      </c>
      <c r="C29" s="3">
        <v>0.015926895726723345</v>
      </c>
    </row>
    <row r="30" spans="1:3" ht="13.5">
      <c r="A30" s="3">
        <v>6</v>
      </c>
      <c r="B30" s="3">
        <v>3.4549520502425723</v>
      </c>
      <c r="C30" s="3">
        <v>0.03204794975742775</v>
      </c>
    </row>
    <row r="31" spans="1:3" ht="13.5">
      <c r="A31" s="3">
        <v>7</v>
      </c>
      <c r="B31" s="3">
        <v>3.4794362663653877</v>
      </c>
      <c r="C31" s="3">
        <v>0.036563733634612294</v>
      </c>
    </row>
    <row r="32" spans="1:3" ht="13.5">
      <c r="A32" s="3">
        <v>8</v>
      </c>
      <c r="B32" s="3">
        <v>3.4610731042732765</v>
      </c>
      <c r="C32" s="3">
        <v>0.022926895726723462</v>
      </c>
    </row>
    <row r="33" spans="1:3" ht="13.5">
      <c r="A33" s="3">
        <v>9</v>
      </c>
      <c r="B33" s="3">
        <v>3.4610731042732765</v>
      </c>
      <c r="C33" s="3">
        <v>-0.003073104273276339</v>
      </c>
    </row>
    <row r="34" spans="1:3" ht="13.5">
      <c r="A34" s="3">
        <v>10</v>
      </c>
      <c r="B34" s="3">
        <v>3.442709942181165</v>
      </c>
      <c r="C34" s="3">
        <v>-0.009709942181165054</v>
      </c>
    </row>
    <row r="35" spans="1:3" ht="13.5">
      <c r="A35" s="3">
        <v>11</v>
      </c>
      <c r="B35" s="3">
        <v>3.442709942181165</v>
      </c>
      <c r="C35" s="3">
        <v>-0.0007099421811647133</v>
      </c>
    </row>
    <row r="36" spans="1:3" ht="13.5">
      <c r="A36" s="3">
        <v>12</v>
      </c>
      <c r="B36" s="3">
        <v>3.4488309962118686</v>
      </c>
      <c r="C36" s="3">
        <v>0.013169003788131572</v>
      </c>
    </row>
    <row r="37" spans="1:3" ht="13.5">
      <c r="A37" s="3">
        <v>13</v>
      </c>
      <c r="B37" s="3">
        <v>3.4243467800890537</v>
      </c>
      <c r="C37" s="3">
        <v>-0.005346780089053649</v>
      </c>
    </row>
    <row r="38" spans="1:3" ht="13.5">
      <c r="A38" s="3">
        <v>14</v>
      </c>
      <c r="B38" s="3">
        <v>3.4610731042732765</v>
      </c>
      <c r="C38" s="3">
        <v>0.03092689572672347</v>
      </c>
    </row>
    <row r="39" spans="1:3" ht="13.5">
      <c r="A39" s="3">
        <v>15</v>
      </c>
      <c r="B39" s="3">
        <v>3.491678374426795</v>
      </c>
      <c r="C39" s="3">
        <v>0.000321625573204809</v>
      </c>
    </row>
    <row r="40" spans="1:3" ht="13.5">
      <c r="A40" s="3">
        <v>16</v>
      </c>
      <c r="B40" s="3">
        <v>3.4488309962118686</v>
      </c>
      <c r="C40" s="3">
        <v>0.016169003788131242</v>
      </c>
    </row>
    <row r="41" spans="1:3" ht="13.5">
      <c r="A41" s="3">
        <v>17</v>
      </c>
      <c r="B41" s="3">
        <v>3.4243467800890537</v>
      </c>
      <c r="C41" s="3">
        <v>-0.005346780089053649</v>
      </c>
    </row>
    <row r="42" spans="1:3" ht="13.5">
      <c r="A42" s="3">
        <v>18</v>
      </c>
      <c r="B42" s="3">
        <v>3.436588888150461</v>
      </c>
      <c r="C42" s="3">
        <v>0.05341111184953906</v>
      </c>
    </row>
    <row r="43" spans="1:3" ht="13.5">
      <c r="A43" s="3">
        <v>19</v>
      </c>
      <c r="B43" s="3">
        <v>3.436588888150461</v>
      </c>
      <c r="C43" s="3">
        <v>-0.0005888881504612087</v>
      </c>
    </row>
    <row r="44" spans="1:3" ht="13.5">
      <c r="A44" s="3">
        <v>20</v>
      </c>
      <c r="B44" s="3">
        <v>3.4549520502425723</v>
      </c>
      <c r="C44" s="3">
        <v>0.026047949757427524</v>
      </c>
    </row>
    <row r="45" spans="1:3" ht="13.5">
      <c r="A45" s="3">
        <v>21</v>
      </c>
      <c r="B45" s="3">
        <v>3.4488309962118686</v>
      </c>
      <c r="C45" s="3">
        <v>0.051169003788131384</v>
      </c>
    </row>
    <row r="46" spans="1:3" ht="13.5">
      <c r="A46" s="3">
        <v>22</v>
      </c>
      <c r="B46" s="3">
        <v>3.436588888150461</v>
      </c>
      <c r="C46" s="3">
        <v>0.05241111184953873</v>
      </c>
    </row>
    <row r="47" spans="1:3" ht="13.5">
      <c r="A47" s="3">
        <v>23</v>
      </c>
      <c r="B47" s="3">
        <v>3.4610731042732765</v>
      </c>
      <c r="C47" s="3">
        <v>0.12892689572672333</v>
      </c>
    </row>
    <row r="48" spans="1:3" ht="13.5">
      <c r="A48" s="3">
        <v>24</v>
      </c>
      <c r="B48" s="3">
        <v>3.4610731042732765</v>
      </c>
      <c r="C48" s="3">
        <v>0.04892689572672326</v>
      </c>
    </row>
    <row r="49" spans="1:3" ht="13.5">
      <c r="A49" s="3">
        <v>25</v>
      </c>
      <c r="B49" s="3">
        <v>3.442709942181165</v>
      </c>
      <c r="C49" s="3">
        <v>0.012290057818835187</v>
      </c>
    </row>
    <row r="50" spans="1:3" ht="13.5">
      <c r="A50" s="3">
        <v>26</v>
      </c>
      <c r="B50" s="3">
        <v>3.473315212334684</v>
      </c>
      <c r="C50" s="3">
        <v>-0.024315212334684144</v>
      </c>
    </row>
    <row r="51" spans="1:3" ht="13.5">
      <c r="A51" s="3">
        <v>27</v>
      </c>
      <c r="B51" s="3">
        <v>3.4549520502425723</v>
      </c>
      <c r="C51" s="3">
        <v>-0.025952050242572522</v>
      </c>
    </row>
    <row r="52" spans="1:3" ht="13.5">
      <c r="A52" s="3">
        <v>28</v>
      </c>
      <c r="B52" s="3">
        <v>3.4488309962118686</v>
      </c>
      <c r="C52" s="3">
        <v>0.00016900378813122785</v>
      </c>
    </row>
    <row r="53" spans="1:3" ht="13.5">
      <c r="A53" s="3">
        <v>29</v>
      </c>
      <c r="B53" s="3">
        <v>3.4488309962118686</v>
      </c>
      <c r="C53" s="3">
        <v>-0.0018309962118685519</v>
      </c>
    </row>
    <row r="54" spans="1:3" ht="13.5">
      <c r="A54" s="3">
        <v>30</v>
      </c>
      <c r="B54" s="3">
        <v>3.442709942181165</v>
      </c>
      <c r="C54" s="3">
        <v>-0.01770994218116506</v>
      </c>
    </row>
    <row r="55" spans="1:3" ht="13.5">
      <c r="A55" s="3">
        <v>31</v>
      </c>
      <c r="B55" s="3">
        <v>3.442709942181165</v>
      </c>
      <c r="C55" s="3">
        <v>0.0012900578188350664</v>
      </c>
    </row>
    <row r="56" spans="1:3" ht="13.5">
      <c r="A56" s="3">
        <v>32</v>
      </c>
      <c r="B56" s="3">
        <v>3.4488309962118686</v>
      </c>
      <c r="C56" s="3">
        <v>0.012169003788131239</v>
      </c>
    </row>
    <row r="57" spans="1:3" ht="13.5">
      <c r="A57" s="3">
        <v>33</v>
      </c>
      <c r="B57" s="3">
        <v>3.4549520502425723</v>
      </c>
      <c r="C57" s="3">
        <v>-0.010952050242572398</v>
      </c>
    </row>
    <row r="58" spans="1:3" ht="13.5">
      <c r="A58" s="3">
        <v>34</v>
      </c>
      <c r="B58" s="3">
        <v>3.436588888150461</v>
      </c>
      <c r="C58" s="3">
        <v>-0.030588888150461013</v>
      </c>
    </row>
    <row r="59" spans="1:3" ht="13.5">
      <c r="A59" s="3">
        <v>35</v>
      </c>
      <c r="B59" s="3">
        <v>3.4243467800890537</v>
      </c>
      <c r="C59" s="3">
        <v>-0.023346780089053887</v>
      </c>
    </row>
    <row r="60" spans="1:3" ht="13.5">
      <c r="A60" s="3">
        <v>36</v>
      </c>
      <c r="B60" s="3">
        <v>3.4182257260583495</v>
      </c>
      <c r="C60" s="3">
        <v>0.0017742739416504172</v>
      </c>
    </row>
    <row r="61" spans="1:3" ht="13.5">
      <c r="A61" s="3">
        <v>37</v>
      </c>
      <c r="B61" s="3">
        <v>3.4488309962118686</v>
      </c>
      <c r="C61" s="3">
        <v>-0.0028309962118684417</v>
      </c>
    </row>
    <row r="62" spans="1:3" ht="13.5">
      <c r="A62" s="3">
        <v>38</v>
      </c>
      <c r="B62" s="3">
        <v>3.436588888150461</v>
      </c>
      <c r="C62" s="3">
        <v>-0.010588888150460996</v>
      </c>
    </row>
    <row r="63" spans="1:3" ht="13.5">
      <c r="A63" s="3">
        <v>39</v>
      </c>
      <c r="B63" s="3">
        <v>3.442709942181165</v>
      </c>
      <c r="C63" s="3">
        <v>-0.021709942181165065</v>
      </c>
    </row>
    <row r="64" spans="1:3" ht="13.5">
      <c r="A64" s="3">
        <v>40</v>
      </c>
      <c r="B64" s="3">
        <v>3.4549520502425723</v>
      </c>
      <c r="C64" s="3">
        <v>0.01904794975742785</v>
      </c>
    </row>
    <row r="65" spans="1:3" ht="13.5">
      <c r="A65" s="3">
        <v>41</v>
      </c>
      <c r="B65" s="3">
        <v>3.4304678341197574</v>
      </c>
      <c r="C65" s="3">
        <v>-0.01246783411975727</v>
      </c>
    </row>
    <row r="66" spans="1:3" ht="13.5">
      <c r="A66" s="3">
        <v>42</v>
      </c>
      <c r="B66" s="3">
        <v>3.442709942181165</v>
      </c>
      <c r="C66" s="3">
        <v>-0.011709942181164834</v>
      </c>
    </row>
    <row r="67" spans="1:3" ht="13.5">
      <c r="A67" s="3">
        <v>43</v>
      </c>
      <c r="B67" s="3">
        <v>3.4304678341197574</v>
      </c>
      <c r="C67" s="3">
        <v>-0.0314678341197574</v>
      </c>
    </row>
    <row r="68" spans="1:3" ht="13.5">
      <c r="A68" s="3">
        <v>44</v>
      </c>
      <c r="B68" s="3">
        <v>3.4182257260583495</v>
      </c>
      <c r="C68" s="3">
        <v>0.01577427394165065</v>
      </c>
    </row>
    <row r="69" spans="1:3" ht="13.5">
      <c r="A69" s="3">
        <v>45</v>
      </c>
      <c r="B69" s="3">
        <v>3.4121046720276462</v>
      </c>
      <c r="C69" s="3">
        <v>-0.010104672027646089</v>
      </c>
    </row>
    <row r="70" spans="1:3" ht="13.5">
      <c r="A70" s="3">
        <v>46</v>
      </c>
      <c r="B70" s="3">
        <v>3.3998625639662383</v>
      </c>
      <c r="C70" s="3">
        <v>0.0021374360337618192</v>
      </c>
    </row>
    <row r="71" spans="1:3" ht="13.5">
      <c r="A71" s="3">
        <v>47</v>
      </c>
      <c r="B71" s="3">
        <v>3.405983617996942</v>
      </c>
      <c r="C71" s="3">
        <v>-0.0009836179969422432</v>
      </c>
    </row>
    <row r="72" spans="1:3" ht="13.5">
      <c r="A72" s="3">
        <v>48</v>
      </c>
      <c r="B72" s="3">
        <v>3.436588888150461</v>
      </c>
      <c r="C72" s="3">
        <v>0.01841111184953892</v>
      </c>
    </row>
    <row r="73" spans="1:3" ht="13.5">
      <c r="A73" s="3">
        <v>49</v>
      </c>
      <c r="B73" s="3">
        <v>3.442709942181165</v>
      </c>
      <c r="C73" s="3">
        <v>-0.045709942181165086</v>
      </c>
    </row>
    <row r="74" spans="1:3" ht="13.5">
      <c r="A74" s="3">
        <v>50</v>
      </c>
      <c r="B74" s="3">
        <v>3.436588888150461</v>
      </c>
      <c r="C74" s="3">
        <v>-0.017588888150461113</v>
      </c>
    </row>
    <row r="75" spans="1:3" ht="13.5">
      <c r="A75" s="3">
        <v>51</v>
      </c>
      <c r="B75" s="3">
        <v>3.4243467800890537</v>
      </c>
      <c r="C75" s="3">
        <v>-0.019346780089053883</v>
      </c>
    </row>
    <row r="76" spans="1:3" ht="13.5">
      <c r="A76" s="3">
        <v>52</v>
      </c>
      <c r="B76" s="3">
        <v>3.4121046720276462</v>
      </c>
      <c r="C76" s="3">
        <v>-0.039104672027646004</v>
      </c>
    </row>
    <row r="77" spans="1:3" ht="13.5">
      <c r="A77" s="3">
        <v>53</v>
      </c>
      <c r="B77" s="3">
        <v>3.442709942181165</v>
      </c>
      <c r="C77" s="3">
        <v>-0.030709942181164962</v>
      </c>
    </row>
    <row r="78" spans="1:3" ht="13.5">
      <c r="A78" s="3">
        <v>54</v>
      </c>
      <c r="B78" s="3">
        <v>3.4304678341197574</v>
      </c>
      <c r="C78" s="3">
        <v>-0.038467834119757516</v>
      </c>
    </row>
    <row r="79" spans="1:3" ht="13.5">
      <c r="A79" s="3">
        <v>55</v>
      </c>
      <c r="B79" s="3">
        <v>3.3937415099355346</v>
      </c>
      <c r="C79" s="3">
        <v>0.001258490064465434</v>
      </c>
    </row>
    <row r="80" spans="1:3" ht="13.5">
      <c r="A80" s="3">
        <v>56</v>
      </c>
      <c r="B80" s="3">
        <v>3.3937415099355346</v>
      </c>
      <c r="C80" s="3">
        <v>-0.020741509935534364</v>
      </c>
    </row>
    <row r="81" spans="1:3" ht="13.5">
      <c r="A81" s="3">
        <v>57</v>
      </c>
      <c r="B81" s="3">
        <v>3.4304678341197574</v>
      </c>
      <c r="C81" s="3">
        <v>0.005532165880242523</v>
      </c>
    </row>
    <row r="82" spans="1:3" ht="13.5">
      <c r="A82" s="3">
        <v>58</v>
      </c>
      <c r="B82" s="3">
        <v>3.4182257260583495</v>
      </c>
      <c r="C82" s="3">
        <v>0.033774273941650446</v>
      </c>
    </row>
    <row r="83" spans="1:3" ht="13.5">
      <c r="A83" s="3">
        <v>59</v>
      </c>
      <c r="B83" s="3">
        <v>3.405983617996942</v>
      </c>
      <c r="C83" s="3">
        <v>0.011016382003057767</v>
      </c>
    </row>
    <row r="84" spans="1:3" ht="13.5">
      <c r="A84" s="3">
        <v>60</v>
      </c>
      <c r="B84" s="3">
        <v>3.4243467800890537</v>
      </c>
      <c r="C84" s="3">
        <v>0.017653219910946483</v>
      </c>
    </row>
    <row r="85" spans="1:3" ht="13.5">
      <c r="A85" s="3">
        <v>61</v>
      </c>
      <c r="B85" s="3">
        <v>3.4121046720276462</v>
      </c>
      <c r="C85" s="3">
        <v>0.0008953279723535879</v>
      </c>
    </row>
    <row r="86" spans="1:3" ht="13.5">
      <c r="A86" s="3">
        <v>62</v>
      </c>
      <c r="B86" s="3">
        <v>3.4121046720276462</v>
      </c>
      <c r="C86" s="3">
        <v>-0.005104672027646195</v>
      </c>
    </row>
    <row r="87" spans="1:3" ht="13.5">
      <c r="A87" s="3">
        <v>63</v>
      </c>
      <c r="B87" s="3">
        <v>3.4243467800890537</v>
      </c>
      <c r="C87" s="3">
        <v>0.02565321991094649</v>
      </c>
    </row>
    <row r="88" spans="1:3" ht="13.5">
      <c r="A88" s="3">
        <v>64</v>
      </c>
      <c r="B88" s="3">
        <v>3.4243467800890537</v>
      </c>
      <c r="C88" s="3">
        <v>0.0466532199109464</v>
      </c>
    </row>
    <row r="89" spans="1:3" ht="13.5">
      <c r="A89" s="3">
        <v>65</v>
      </c>
      <c r="B89" s="3">
        <v>3.4610731042732765</v>
      </c>
      <c r="C89" s="3">
        <v>-0.03807310427327648</v>
      </c>
    </row>
    <row r="90" spans="1:3" ht="13.5">
      <c r="A90" s="3">
        <v>66</v>
      </c>
      <c r="B90" s="3">
        <v>3.4488309962118686</v>
      </c>
      <c r="C90" s="3">
        <v>-0.02283099621186846</v>
      </c>
    </row>
    <row r="91" spans="1:3" ht="13.5">
      <c r="A91" s="3">
        <v>67</v>
      </c>
      <c r="B91" s="3">
        <v>3.4549520502425723</v>
      </c>
      <c r="C91" s="3">
        <v>-0.01595205024257229</v>
      </c>
    </row>
    <row r="92" spans="1:3" ht="13.5">
      <c r="A92" s="3">
        <v>68</v>
      </c>
      <c r="B92" s="3">
        <v>3.4610731042732765</v>
      </c>
      <c r="C92" s="3">
        <v>-0.04807310427327671</v>
      </c>
    </row>
    <row r="93" spans="1:3" ht="13.5">
      <c r="A93" s="3">
        <v>69</v>
      </c>
      <c r="B93" s="3">
        <v>3.473315212334684</v>
      </c>
      <c r="C93" s="3">
        <v>-0.07231521233468419</v>
      </c>
    </row>
    <row r="94" spans="1:3" ht="13.5">
      <c r="A94" s="3">
        <v>70</v>
      </c>
      <c r="B94" s="3">
        <v>3.442709942181165</v>
      </c>
      <c r="C94" s="3">
        <v>-0.06470994218116477</v>
      </c>
    </row>
    <row r="95" spans="1:3" ht="13.5">
      <c r="A95" s="3">
        <v>71</v>
      </c>
      <c r="B95" s="3">
        <v>3.4488309962118686</v>
      </c>
      <c r="C95" s="3">
        <v>-0.02083099621186868</v>
      </c>
    </row>
    <row r="96" spans="1:3" ht="14.25" thickBot="1">
      <c r="A96" s="4">
        <v>72</v>
      </c>
      <c r="B96" s="4">
        <v>3.4977994284574994</v>
      </c>
      <c r="C96" s="4">
        <v>-0.039799428457499175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C1">
      <selection activeCell="C1" sqref="A1:IV16384"/>
    </sheetView>
  </sheetViews>
  <sheetFormatPr defaultColWidth="9.00390625" defaultRowHeight="13.5"/>
  <cols>
    <col min="1" max="1" width="9.50390625" style="0" bestFit="1" customWidth="1"/>
    <col min="2" max="2" width="5.00390625" style="0" customWidth="1"/>
    <col min="4" max="4" width="2.50390625" style="0" bestFit="1" customWidth="1"/>
    <col min="5" max="5" width="12.375" style="0" bestFit="1" customWidth="1"/>
    <col min="6" max="6" width="22.75390625" style="0" bestFit="1" customWidth="1"/>
    <col min="7" max="7" width="12.125" style="0" bestFit="1" customWidth="1"/>
    <col min="8" max="8" width="3.50390625" style="0" bestFit="1" customWidth="1"/>
    <col min="9" max="9" width="5.50390625" style="0" bestFit="1" customWidth="1"/>
    <col min="10" max="10" width="6.50390625" style="0" bestFit="1" customWidth="1"/>
    <col min="11" max="11" width="5.50390625" style="0" bestFit="1" customWidth="1"/>
    <col min="14" max="14" width="12.75390625" style="0" bestFit="1" customWidth="1"/>
    <col min="15" max="15" width="16.75390625" style="0" bestFit="1" customWidth="1"/>
    <col min="16" max="16" width="5.75390625" style="0" customWidth="1"/>
    <col min="17" max="17" width="6.50390625" style="0" bestFit="1" customWidth="1"/>
  </cols>
  <sheetData>
    <row r="1" spans="1:17" ht="13.5">
      <c r="A1" t="s">
        <v>319</v>
      </c>
      <c r="B1" t="s">
        <v>116</v>
      </c>
      <c r="C1" t="s">
        <v>117</v>
      </c>
      <c r="D1" t="s">
        <v>118</v>
      </c>
      <c r="E1" t="s">
        <v>28</v>
      </c>
      <c r="F1" t="s">
        <v>119</v>
      </c>
      <c r="G1" t="s">
        <v>120</v>
      </c>
      <c r="H1" t="s">
        <v>70</v>
      </c>
      <c r="I1" t="s">
        <v>121</v>
      </c>
      <c r="J1" t="s">
        <v>122</v>
      </c>
      <c r="K1" t="s">
        <v>123</v>
      </c>
      <c r="L1" t="s">
        <v>124</v>
      </c>
      <c r="M1" t="s">
        <v>347</v>
      </c>
      <c r="N1" t="s">
        <v>4</v>
      </c>
      <c r="O1" t="s">
        <v>5</v>
      </c>
      <c r="P1" t="s">
        <v>121</v>
      </c>
      <c r="Q1" t="s">
        <v>122</v>
      </c>
    </row>
    <row r="2" spans="1:17" ht="13.5">
      <c r="A2">
        <v>19062604</v>
      </c>
      <c r="B2">
        <v>7</v>
      </c>
      <c r="D2">
        <v>1</v>
      </c>
      <c r="E2" t="s">
        <v>46</v>
      </c>
      <c r="F2" t="s">
        <v>111</v>
      </c>
      <c r="G2" t="s">
        <v>112</v>
      </c>
      <c r="H2">
        <v>10</v>
      </c>
      <c r="I2">
        <v>3.36</v>
      </c>
      <c r="J2">
        <v>3.479</v>
      </c>
      <c r="K2">
        <v>0.2</v>
      </c>
      <c r="M2" t="s">
        <v>348</v>
      </c>
      <c r="N2">
        <v>5.589</v>
      </c>
      <c r="O2">
        <v>134.138</v>
      </c>
      <c r="P2">
        <v>3.36</v>
      </c>
      <c r="Q2">
        <v>3.479</v>
      </c>
    </row>
    <row r="3" spans="1:17" ht="13.5">
      <c r="A3">
        <v>19062604</v>
      </c>
      <c r="B3">
        <v>1</v>
      </c>
      <c r="D3">
        <v>2</v>
      </c>
      <c r="E3" t="s">
        <v>97</v>
      </c>
      <c r="F3" t="s">
        <v>98</v>
      </c>
      <c r="G3" t="s">
        <v>99</v>
      </c>
      <c r="H3">
        <v>10</v>
      </c>
      <c r="I3">
        <v>3.34</v>
      </c>
      <c r="J3">
        <v>3.428</v>
      </c>
      <c r="K3">
        <v>0.07</v>
      </c>
      <c r="M3" t="s">
        <v>348</v>
      </c>
      <c r="N3">
        <v>5.534</v>
      </c>
      <c r="O3">
        <v>135.542</v>
      </c>
      <c r="P3">
        <v>3.34</v>
      </c>
      <c r="Q3">
        <v>3.428</v>
      </c>
    </row>
    <row r="4" spans="1:17" ht="13.5">
      <c r="A4">
        <v>19062604</v>
      </c>
      <c r="B4">
        <v>2</v>
      </c>
      <c r="D4">
        <v>3</v>
      </c>
      <c r="E4" t="s">
        <v>48</v>
      </c>
      <c r="F4" t="s">
        <v>100</v>
      </c>
      <c r="G4" t="s">
        <v>101</v>
      </c>
      <c r="H4">
        <v>20</v>
      </c>
      <c r="I4">
        <v>3.34</v>
      </c>
      <c r="J4">
        <v>3.426</v>
      </c>
      <c r="K4">
        <v>0.12</v>
      </c>
      <c r="M4" t="s">
        <v>348</v>
      </c>
      <c r="N4">
        <v>5.486</v>
      </c>
      <c r="O4">
        <v>134.77</v>
      </c>
      <c r="P4">
        <v>3.34</v>
      </c>
      <c r="Q4">
        <v>3.426</v>
      </c>
    </row>
    <row r="5" spans="1:17" ht="13.5">
      <c r="A5">
        <v>19062604</v>
      </c>
      <c r="B5">
        <v>3</v>
      </c>
      <c r="D5">
        <v>4</v>
      </c>
      <c r="E5" t="s">
        <v>49</v>
      </c>
      <c r="F5" t="s">
        <v>102</v>
      </c>
      <c r="G5" t="s">
        <v>103</v>
      </c>
      <c r="H5">
        <v>20</v>
      </c>
      <c r="I5">
        <v>3.31</v>
      </c>
      <c r="J5">
        <v>3.429</v>
      </c>
      <c r="K5">
        <v>0.17</v>
      </c>
      <c r="M5" t="s">
        <v>348</v>
      </c>
      <c r="N5">
        <v>5.478</v>
      </c>
      <c r="O5">
        <v>134.832</v>
      </c>
      <c r="P5">
        <v>3.31</v>
      </c>
      <c r="Q5">
        <v>3.429</v>
      </c>
    </row>
    <row r="6" spans="1:17" ht="13.5">
      <c r="A6">
        <v>19062604</v>
      </c>
      <c r="B6">
        <v>4</v>
      </c>
      <c r="D6">
        <v>5</v>
      </c>
      <c r="E6" t="s">
        <v>50</v>
      </c>
      <c r="F6" t="s">
        <v>104</v>
      </c>
      <c r="G6" t="s">
        <v>105</v>
      </c>
      <c r="H6">
        <v>0</v>
      </c>
      <c r="I6">
        <v>3.39</v>
      </c>
      <c r="J6">
        <v>3.477</v>
      </c>
      <c r="K6">
        <v>0.08</v>
      </c>
      <c r="M6" t="s">
        <v>348</v>
      </c>
      <c r="N6">
        <v>5.611</v>
      </c>
      <c r="O6">
        <v>129.636</v>
      </c>
      <c r="P6">
        <v>3.39</v>
      </c>
      <c r="Q6">
        <v>3.477</v>
      </c>
    </row>
    <row r="7" spans="1:17" ht="13.5">
      <c r="A7">
        <v>19062604</v>
      </c>
      <c r="B7">
        <v>6</v>
      </c>
      <c r="D7">
        <v>6</v>
      </c>
      <c r="E7" t="s">
        <v>108</v>
      </c>
      <c r="F7" t="s">
        <v>109</v>
      </c>
      <c r="G7" t="s">
        <v>110</v>
      </c>
      <c r="H7">
        <v>0</v>
      </c>
      <c r="I7">
        <v>3.38</v>
      </c>
      <c r="J7">
        <v>3.487</v>
      </c>
      <c r="K7">
        <v>0.1</v>
      </c>
      <c r="M7" t="s">
        <v>348</v>
      </c>
      <c r="N7">
        <v>5.604</v>
      </c>
      <c r="O7">
        <v>136.095</v>
      </c>
      <c r="P7">
        <v>3.38</v>
      </c>
      <c r="Q7">
        <v>3.487</v>
      </c>
    </row>
    <row r="8" spans="1:17" ht="13.5">
      <c r="A8">
        <v>19062604</v>
      </c>
      <c r="B8">
        <v>8</v>
      </c>
      <c r="D8">
        <v>7</v>
      </c>
      <c r="E8" t="s">
        <v>113</v>
      </c>
      <c r="F8" t="s">
        <v>114</v>
      </c>
      <c r="G8" t="s">
        <v>115</v>
      </c>
      <c r="H8">
        <v>0</v>
      </c>
      <c r="I8">
        <v>3.42</v>
      </c>
      <c r="J8">
        <v>3.516</v>
      </c>
      <c r="K8">
        <v>0.08</v>
      </c>
      <c r="M8" t="s">
        <v>348</v>
      </c>
      <c r="N8">
        <v>5.699</v>
      </c>
      <c r="O8">
        <v>127.913</v>
      </c>
      <c r="P8">
        <v>3.42</v>
      </c>
      <c r="Q8">
        <v>3.516</v>
      </c>
    </row>
    <row r="9" spans="1:17" ht="13.5">
      <c r="A9">
        <v>19062604</v>
      </c>
      <c r="B9">
        <v>5</v>
      </c>
      <c r="D9">
        <v>8</v>
      </c>
      <c r="E9" t="s">
        <v>53</v>
      </c>
      <c r="F9" t="s">
        <v>106</v>
      </c>
      <c r="G9" t="s">
        <v>107</v>
      </c>
      <c r="H9">
        <v>0</v>
      </c>
      <c r="I9">
        <v>3.39</v>
      </c>
      <c r="J9">
        <v>3.484</v>
      </c>
      <c r="K9">
        <v>0.19</v>
      </c>
      <c r="M9" t="s">
        <v>348</v>
      </c>
      <c r="N9">
        <v>5.64</v>
      </c>
      <c r="O9">
        <v>133.392</v>
      </c>
      <c r="P9">
        <v>3.39</v>
      </c>
      <c r="Q9">
        <v>3.484</v>
      </c>
    </row>
    <row r="10" spans="1:17" ht="13.5">
      <c r="A10">
        <v>19062605</v>
      </c>
      <c r="B10">
        <v>5</v>
      </c>
      <c r="D10">
        <v>1</v>
      </c>
      <c r="E10" t="s">
        <v>138</v>
      </c>
      <c r="F10" t="s">
        <v>139</v>
      </c>
      <c r="G10" t="s">
        <v>140</v>
      </c>
      <c r="H10">
        <v>20</v>
      </c>
      <c r="I10">
        <v>3.39</v>
      </c>
      <c r="J10">
        <v>3.458</v>
      </c>
      <c r="K10">
        <v>0.19</v>
      </c>
      <c r="M10" t="s">
        <v>348</v>
      </c>
      <c r="N10">
        <v>5.666</v>
      </c>
      <c r="O10">
        <v>134.993</v>
      </c>
      <c r="P10">
        <v>3.39</v>
      </c>
      <c r="Q10">
        <v>3.458</v>
      </c>
    </row>
    <row r="11" spans="1:17" ht="13.5">
      <c r="A11">
        <v>19062605</v>
      </c>
      <c r="B11">
        <v>2</v>
      </c>
      <c r="D11">
        <v>2</v>
      </c>
      <c r="E11" t="s">
        <v>129</v>
      </c>
      <c r="F11" t="s">
        <v>130</v>
      </c>
      <c r="G11" t="s">
        <v>131</v>
      </c>
      <c r="H11">
        <v>20</v>
      </c>
      <c r="I11">
        <v>3.36</v>
      </c>
      <c r="J11">
        <v>3.433</v>
      </c>
      <c r="K11">
        <v>0.16</v>
      </c>
      <c r="M11" t="s">
        <v>348</v>
      </c>
      <c r="N11">
        <v>5.587</v>
      </c>
      <c r="O11">
        <v>132.792</v>
      </c>
      <c r="P11">
        <v>3.36</v>
      </c>
      <c r="Q11">
        <v>3.433</v>
      </c>
    </row>
    <row r="12" spans="1:17" ht="13.5">
      <c r="A12">
        <v>19062605</v>
      </c>
      <c r="B12">
        <v>4</v>
      </c>
      <c r="D12">
        <v>3</v>
      </c>
      <c r="E12" t="s">
        <v>135</v>
      </c>
      <c r="F12" t="s">
        <v>136</v>
      </c>
      <c r="G12" t="s">
        <v>137</v>
      </c>
      <c r="H12">
        <v>20</v>
      </c>
      <c r="I12">
        <v>3.36</v>
      </c>
      <c r="J12">
        <v>3.442</v>
      </c>
      <c r="K12">
        <v>0.06</v>
      </c>
      <c r="M12" t="s">
        <v>348</v>
      </c>
      <c r="N12">
        <v>5.548</v>
      </c>
      <c r="O12">
        <v>132.802</v>
      </c>
      <c r="P12">
        <v>3.36</v>
      </c>
      <c r="Q12">
        <v>3.442</v>
      </c>
    </row>
    <row r="13" spans="1:17" ht="13.5">
      <c r="A13">
        <v>19062605</v>
      </c>
      <c r="B13">
        <v>6</v>
      </c>
      <c r="D13">
        <v>4</v>
      </c>
      <c r="E13" t="s">
        <v>141</v>
      </c>
      <c r="F13" t="s">
        <v>142</v>
      </c>
      <c r="G13" t="s">
        <v>143</v>
      </c>
      <c r="H13">
        <v>20</v>
      </c>
      <c r="I13">
        <v>3.37</v>
      </c>
      <c r="J13">
        <v>3.462</v>
      </c>
      <c r="K13">
        <v>0.12</v>
      </c>
      <c r="M13" t="s">
        <v>348</v>
      </c>
      <c r="N13">
        <v>5.579</v>
      </c>
      <c r="O13">
        <v>132.802</v>
      </c>
      <c r="P13">
        <v>3.37</v>
      </c>
      <c r="Q13">
        <v>3.462</v>
      </c>
    </row>
    <row r="14" spans="1:17" ht="13.5">
      <c r="A14">
        <v>19062605</v>
      </c>
      <c r="B14">
        <v>1</v>
      </c>
      <c r="D14">
        <v>5</v>
      </c>
      <c r="E14" t="s">
        <v>126</v>
      </c>
      <c r="F14" t="s">
        <v>127</v>
      </c>
      <c r="G14" t="s">
        <v>128</v>
      </c>
      <c r="H14">
        <v>30</v>
      </c>
      <c r="I14">
        <v>3.33</v>
      </c>
      <c r="J14">
        <v>3.419</v>
      </c>
      <c r="K14">
        <v>0.18</v>
      </c>
      <c r="M14" t="s">
        <v>348</v>
      </c>
      <c r="N14">
        <v>5.509</v>
      </c>
      <c r="O14">
        <v>135.552</v>
      </c>
      <c r="P14">
        <v>3.33</v>
      </c>
      <c r="Q14">
        <v>3.419</v>
      </c>
    </row>
    <row r="15" spans="1:17" ht="13.5">
      <c r="A15">
        <v>19062605</v>
      </c>
      <c r="B15">
        <v>8</v>
      </c>
      <c r="D15">
        <v>6</v>
      </c>
      <c r="E15" t="s">
        <v>147</v>
      </c>
      <c r="F15" t="s">
        <v>148</v>
      </c>
      <c r="G15" t="s">
        <v>149</v>
      </c>
      <c r="H15">
        <v>10</v>
      </c>
      <c r="I15">
        <v>3.39</v>
      </c>
      <c r="J15">
        <v>3.492</v>
      </c>
      <c r="K15">
        <v>0.1</v>
      </c>
      <c r="M15" t="s">
        <v>348</v>
      </c>
      <c r="N15">
        <v>5.611</v>
      </c>
      <c r="O15">
        <v>132.469</v>
      </c>
      <c r="P15">
        <v>3.39</v>
      </c>
      <c r="Q15">
        <v>3.492</v>
      </c>
    </row>
    <row r="16" spans="1:17" ht="13.5">
      <c r="A16">
        <v>19062605</v>
      </c>
      <c r="B16">
        <v>7</v>
      </c>
      <c r="D16">
        <v>7</v>
      </c>
      <c r="E16" t="s">
        <v>144</v>
      </c>
      <c r="F16" t="s">
        <v>145</v>
      </c>
      <c r="G16" t="s">
        <v>146</v>
      </c>
      <c r="H16">
        <v>10</v>
      </c>
      <c r="I16">
        <v>3.44</v>
      </c>
      <c r="J16">
        <v>3.492</v>
      </c>
      <c r="K16">
        <v>0.03</v>
      </c>
      <c r="M16" t="s">
        <v>348</v>
      </c>
      <c r="N16">
        <v>5.686</v>
      </c>
      <c r="O16">
        <v>132.88</v>
      </c>
      <c r="P16">
        <v>3.44</v>
      </c>
      <c r="Q16">
        <v>3.492</v>
      </c>
    </row>
    <row r="17" spans="1:17" ht="13.5">
      <c r="A17">
        <v>19062605</v>
      </c>
      <c r="B17">
        <v>3</v>
      </c>
      <c r="D17">
        <v>8</v>
      </c>
      <c r="E17" t="s">
        <v>132</v>
      </c>
      <c r="F17" t="s">
        <v>133</v>
      </c>
      <c r="G17" t="s">
        <v>134</v>
      </c>
      <c r="H17">
        <v>0</v>
      </c>
      <c r="I17">
        <v>3.37</v>
      </c>
      <c r="J17">
        <v>3.465</v>
      </c>
      <c r="K17">
        <v>0.2</v>
      </c>
      <c r="M17" t="s">
        <v>348</v>
      </c>
      <c r="N17">
        <v>5.597</v>
      </c>
      <c r="O17">
        <v>131.569</v>
      </c>
      <c r="P17">
        <v>3.37</v>
      </c>
      <c r="Q17">
        <v>3.465</v>
      </c>
    </row>
    <row r="18" spans="1:17" ht="13.5">
      <c r="A18">
        <v>19062606</v>
      </c>
      <c r="B18">
        <v>1</v>
      </c>
      <c r="D18">
        <v>1</v>
      </c>
      <c r="E18" t="s">
        <v>150</v>
      </c>
      <c r="F18" t="s">
        <v>151</v>
      </c>
      <c r="G18" t="s">
        <v>152</v>
      </c>
      <c r="H18">
        <v>30</v>
      </c>
      <c r="I18">
        <v>3.33</v>
      </c>
      <c r="J18">
        <v>3.419</v>
      </c>
      <c r="K18">
        <v>0.04</v>
      </c>
      <c r="M18" t="s">
        <v>348</v>
      </c>
      <c r="N18">
        <v>5.507</v>
      </c>
      <c r="O18">
        <v>134.048</v>
      </c>
      <c r="P18">
        <v>3.33</v>
      </c>
      <c r="Q18">
        <v>3.419</v>
      </c>
    </row>
    <row r="19" spans="1:17" ht="13.5">
      <c r="A19">
        <v>19062606</v>
      </c>
      <c r="B19">
        <v>6</v>
      </c>
      <c r="D19">
        <v>2</v>
      </c>
      <c r="E19" t="s">
        <v>165</v>
      </c>
      <c r="F19" t="s">
        <v>166</v>
      </c>
      <c r="G19" t="s">
        <v>167</v>
      </c>
      <c r="H19">
        <v>20</v>
      </c>
      <c r="I19">
        <v>3.35</v>
      </c>
      <c r="J19">
        <v>3.49</v>
      </c>
      <c r="K19">
        <v>0.12</v>
      </c>
      <c r="M19" t="s">
        <v>348</v>
      </c>
      <c r="N19">
        <v>5.598</v>
      </c>
      <c r="O19">
        <v>137.92</v>
      </c>
      <c r="P19">
        <v>3.35</v>
      </c>
      <c r="Q19">
        <v>3.49</v>
      </c>
    </row>
    <row r="20" spans="1:17" ht="13.5">
      <c r="A20">
        <v>19062606</v>
      </c>
      <c r="B20">
        <v>2</v>
      </c>
      <c r="D20">
        <v>3</v>
      </c>
      <c r="E20" t="s">
        <v>153</v>
      </c>
      <c r="F20" t="s">
        <v>154</v>
      </c>
      <c r="G20" t="s">
        <v>155</v>
      </c>
      <c r="H20">
        <v>20</v>
      </c>
      <c r="I20">
        <v>3.35</v>
      </c>
      <c r="J20">
        <v>3.436</v>
      </c>
      <c r="K20">
        <v>0.1</v>
      </c>
      <c r="M20" t="s">
        <v>348</v>
      </c>
      <c r="N20">
        <v>5.556</v>
      </c>
      <c r="O20">
        <v>132.479</v>
      </c>
      <c r="P20">
        <v>3.35</v>
      </c>
      <c r="Q20">
        <v>3.436</v>
      </c>
    </row>
    <row r="21" spans="1:17" ht="13.5">
      <c r="A21">
        <v>19062606</v>
      </c>
      <c r="B21">
        <v>4</v>
      </c>
      <c r="D21">
        <v>4</v>
      </c>
      <c r="E21" t="s">
        <v>159</v>
      </c>
      <c r="F21" t="s">
        <v>160</v>
      </c>
      <c r="G21" t="s">
        <v>161</v>
      </c>
      <c r="H21">
        <v>20</v>
      </c>
      <c r="I21">
        <v>3.38</v>
      </c>
      <c r="J21">
        <v>3.481</v>
      </c>
      <c r="K21">
        <v>0.12</v>
      </c>
      <c r="M21" t="s">
        <v>348</v>
      </c>
      <c r="N21">
        <v>5.6</v>
      </c>
      <c r="O21">
        <v>128.186</v>
      </c>
      <c r="P21">
        <v>3.38</v>
      </c>
      <c r="Q21">
        <v>3.481</v>
      </c>
    </row>
    <row r="22" spans="1:17" ht="13.5">
      <c r="A22">
        <v>19062606</v>
      </c>
      <c r="B22">
        <v>7</v>
      </c>
      <c r="D22">
        <v>5</v>
      </c>
      <c r="E22" t="s">
        <v>168</v>
      </c>
      <c r="F22" t="s">
        <v>169</v>
      </c>
      <c r="G22" t="s">
        <v>170</v>
      </c>
      <c r="H22">
        <v>20</v>
      </c>
      <c r="I22">
        <v>3.37</v>
      </c>
      <c r="J22">
        <v>3.5</v>
      </c>
      <c r="K22">
        <v>0.1</v>
      </c>
      <c r="M22" t="s">
        <v>348</v>
      </c>
      <c r="N22">
        <v>5.554</v>
      </c>
      <c r="O22">
        <v>133.541</v>
      </c>
      <c r="P22">
        <v>3.37</v>
      </c>
      <c r="Q22">
        <v>3.5</v>
      </c>
    </row>
    <row r="23" spans="1:17" ht="13.5">
      <c r="A23">
        <v>19062606</v>
      </c>
      <c r="B23">
        <v>3</v>
      </c>
      <c r="D23">
        <v>6</v>
      </c>
      <c r="E23" t="s">
        <v>156</v>
      </c>
      <c r="F23" t="s">
        <v>157</v>
      </c>
      <c r="G23" t="s">
        <v>158</v>
      </c>
      <c r="H23">
        <v>10</v>
      </c>
      <c r="I23">
        <v>3.35</v>
      </c>
      <c r="J23">
        <v>3.489</v>
      </c>
      <c r="K23">
        <v>0.24</v>
      </c>
      <c r="M23" t="s">
        <v>348</v>
      </c>
      <c r="N23">
        <v>5.56</v>
      </c>
      <c r="O23">
        <v>138.568</v>
      </c>
      <c r="P23">
        <v>3.35</v>
      </c>
      <c r="Q23">
        <v>3.489</v>
      </c>
    </row>
    <row r="24" spans="1:17" ht="13.5">
      <c r="A24">
        <v>19062606</v>
      </c>
      <c r="B24">
        <v>8</v>
      </c>
      <c r="D24">
        <v>7</v>
      </c>
      <c r="E24" t="s">
        <v>171</v>
      </c>
      <c r="F24" t="s">
        <v>172</v>
      </c>
      <c r="G24" t="s">
        <v>173</v>
      </c>
      <c r="H24">
        <v>0</v>
      </c>
      <c r="I24">
        <v>3.39</v>
      </c>
      <c r="J24">
        <v>3.59</v>
      </c>
      <c r="K24">
        <v>0.12</v>
      </c>
      <c r="M24" t="s">
        <v>348</v>
      </c>
      <c r="N24">
        <v>5.655</v>
      </c>
      <c r="O24">
        <v>136.198</v>
      </c>
      <c r="P24">
        <v>3.39</v>
      </c>
      <c r="Q24">
        <v>3.59</v>
      </c>
    </row>
    <row r="25" spans="1:17" ht="13.5">
      <c r="A25">
        <v>19062606</v>
      </c>
      <c r="B25">
        <v>5</v>
      </c>
      <c r="D25">
        <v>8</v>
      </c>
      <c r="E25" t="s">
        <v>162</v>
      </c>
      <c r="F25" t="s">
        <v>163</v>
      </c>
      <c r="G25" t="s">
        <v>164</v>
      </c>
      <c r="H25">
        <v>0</v>
      </c>
      <c r="I25">
        <v>3.39</v>
      </c>
      <c r="J25">
        <v>3.51</v>
      </c>
      <c r="K25">
        <v>0.16</v>
      </c>
      <c r="M25" t="s">
        <v>348</v>
      </c>
      <c r="N25">
        <v>5.617</v>
      </c>
      <c r="O25">
        <v>133.303</v>
      </c>
      <c r="P25">
        <v>3.39</v>
      </c>
      <c r="Q25">
        <v>3.51</v>
      </c>
    </row>
    <row r="26" spans="1:17" ht="13.5">
      <c r="A26">
        <v>19062607</v>
      </c>
      <c r="B26">
        <v>7</v>
      </c>
      <c r="D26">
        <v>1</v>
      </c>
      <c r="E26" t="s">
        <v>192</v>
      </c>
      <c r="F26" t="s">
        <v>193</v>
      </c>
      <c r="G26" t="s">
        <v>194</v>
      </c>
      <c r="H26">
        <v>20</v>
      </c>
      <c r="I26">
        <v>3.36</v>
      </c>
      <c r="J26">
        <v>3.455</v>
      </c>
      <c r="K26">
        <v>0.14</v>
      </c>
      <c r="M26" t="s">
        <v>348</v>
      </c>
      <c r="N26">
        <v>5.589</v>
      </c>
      <c r="O26">
        <v>131.79</v>
      </c>
      <c r="P26">
        <v>3.36</v>
      </c>
      <c r="Q26">
        <v>3.455</v>
      </c>
    </row>
    <row r="27" spans="1:17" ht="13.5">
      <c r="A27">
        <v>19062607</v>
      </c>
      <c r="B27">
        <v>5</v>
      </c>
      <c r="D27">
        <v>2</v>
      </c>
      <c r="E27" t="s">
        <v>186</v>
      </c>
      <c r="F27" t="s">
        <v>187</v>
      </c>
      <c r="G27" t="s">
        <v>188</v>
      </c>
      <c r="H27">
        <v>20</v>
      </c>
      <c r="I27">
        <v>3.41</v>
      </c>
      <c r="J27">
        <v>3.449</v>
      </c>
      <c r="K27">
        <v>0.15</v>
      </c>
      <c r="M27" t="s">
        <v>348</v>
      </c>
      <c r="N27">
        <v>5.612</v>
      </c>
      <c r="O27">
        <v>129.487</v>
      </c>
      <c r="P27">
        <v>3.41</v>
      </c>
      <c r="Q27">
        <v>3.449</v>
      </c>
    </row>
    <row r="28" spans="1:17" ht="13.5">
      <c r="A28">
        <v>19062607</v>
      </c>
      <c r="B28">
        <v>1</v>
      </c>
      <c r="D28">
        <v>3</v>
      </c>
      <c r="E28" t="s">
        <v>174</v>
      </c>
      <c r="F28" t="s">
        <v>175</v>
      </c>
      <c r="G28" t="s">
        <v>176</v>
      </c>
      <c r="H28">
        <v>20</v>
      </c>
      <c r="I28">
        <v>3.38</v>
      </c>
      <c r="J28">
        <v>3.429</v>
      </c>
      <c r="K28">
        <v>0.04</v>
      </c>
      <c r="M28" t="s">
        <v>348</v>
      </c>
      <c r="N28">
        <v>5.579</v>
      </c>
      <c r="O28">
        <v>134.068</v>
      </c>
      <c r="P28">
        <v>3.38</v>
      </c>
      <c r="Q28">
        <v>3.429</v>
      </c>
    </row>
    <row r="29" spans="1:17" ht="13.5">
      <c r="A29">
        <v>19062607</v>
      </c>
      <c r="B29">
        <v>6</v>
      </c>
      <c r="D29">
        <v>4</v>
      </c>
      <c r="E29" t="s">
        <v>189</v>
      </c>
      <c r="F29" t="s">
        <v>190</v>
      </c>
      <c r="G29" t="s">
        <v>191</v>
      </c>
      <c r="H29">
        <v>20</v>
      </c>
      <c r="I29">
        <v>3.37</v>
      </c>
      <c r="J29">
        <v>3.449</v>
      </c>
      <c r="K29">
        <v>0.15</v>
      </c>
      <c r="M29" t="s">
        <v>348</v>
      </c>
      <c r="N29">
        <v>5.548</v>
      </c>
      <c r="O29">
        <v>135.828</v>
      </c>
      <c r="P29">
        <v>3.37</v>
      </c>
      <c r="Q29">
        <v>3.449</v>
      </c>
    </row>
    <row r="30" spans="1:17" ht="13.5">
      <c r="A30">
        <v>19062607</v>
      </c>
      <c r="B30">
        <v>8</v>
      </c>
      <c r="D30">
        <v>5</v>
      </c>
      <c r="E30" t="s">
        <v>195</v>
      </c>
      <c r="F30" t="s">
        <v>196</v>
      </c>
      <c r="G30" t="s">
        <v>197</v>
      </c>
      <c r="H30">
        <v>30</v>
      </c>
      <c r="I30">
        <v>3.37</v>
      </c>
      <c r="J30">
        <v>3.447</v>
      </c>
      <c r="K30">
        <v>0.09</v>
      </c>
      <c r="M30" t="s">
        <v>348</v>
      </c>
      <c r="N30">
        <v>5.614</v>
      </c>
      <c r="O30">
        <v>132.45</v>
      </c>
      <c r="P30">
        <v>3.37</v>
      </c>
      <c r="Q30">
        <v>3.447</v>
      </c>
    </row>
    <row r="31" spans="1:17" ht="13.5">
      <c r="A31">
        <v>19062607</v>
      </c>
      <c r="B31">
        <v>3</v>
      </c>
      <c r="D31">
        <v>6</v>
      </c>
      <c r="E31" t="s">
        <v>180</v>
      </c>
      <c r="F31" t="s">
        <v>181</v>
      </c>
      <c r="G31" t="s">
        <v>182</v>
      </c>
      <c r="H31">
        <v>30</v>
      </c>
      <c r="I31">
        <v>3.36</v>
      </c>
      <c r="J31">
        <v>3.425</v>
      </c>
      <c r="K31">
        <v>0.12</v>
      </c>
      <c r="M31" t="s">
        <v>348</v>
      </c>
      <c r="N31">
        <v>5.553</v>
      </c>
      <c r="O31">
        <v>132.733</v>
      </c>
      <c r="P31">
        <v>3.36</v>
      </c>
      <c r="Q31">
        <v>3.425</v>
      </c>
    </row>
    <row r="32" spans="1:17" ht="13.5">
      <c r="A32">
        <v>19062607</v>
      </c>
      <c r="B32">
        <v>2</v>
      </c>
      <c r="D32">
        <v>7</v>
      </c>
      <c r="E32" t="s">
        <v>177</v>
      </c>
      <c r="F32" t="s">
        <v>178</v>
      </c>
      <c r="G32" t="s">
        <v>179</v>
      </c>
      <c r="H32">
        <v>10</v>
      </c>
      <c r="I32">
        <v>3.36</v>
      </c>
      <c r="J32">
        <v>3.444</v>
      </c>
      <c r="K32">
        <v>0.01</v>
      </c>
      <c r="M32" t="s">
        <v>348</v>
      </c>
      <c r="N32">
        <v>5.553</v>
      </c>
      <c r="O32">
        <v>133.085</v>
      </c>
      <c r="P32">
        <v>3.36</v>
      </c>
      <c r="Q32">
        <v>3.444</v>
      </c>
    </row>
    <row r="33" spans="1:17" ht="13.5">
      <c r="A33">
        <v>19062607</v>
      </c>
      <c r="B33">
        <v>4</v>
      </c>
      <c r="D33">
        <v>8</v>
      </c>
      <c r="E33" t="s">
        <v>183</v>
      </c>
      <c r="F33" t="s">
        <v>184</v>
      </c>
      <c r="G33" t="s">
        <v>185</v>
      </c>
      <c r="H33">
        <v>0</v>
      </c>
      <c r="I33">
        <v>3.37</v>
      </c>
      <c r="J33">
        <v>3.461</v>
      </c>
      <c r="K33">
        <v>0.13</v>
      </c>
      <c r="M33" t="s">
        <v>348</v>
      </c>
      <c r="N33">
        <v>5.58</v>
      </c>
      <c r="O33">
        <v>133.077</v>
      </c>
      <c r="P33">
        <v>3.37</v>
      </c>
      <c r="Q33">
        <v>3.461</v>
      </c>
    </row>
    <row r="34" spans="1:17" ht="13.5">
      <c r="A34">
        <v>19062608</v>
      </c>
      <c r="B34">
        <v>8</v>
      </c>
      <c r="D34">
        <v>1</v>
      </c>
      <c r="E34" t="s">
        <v>219</v>
      </c>
      <c r="F34" t="s">
        <v>220</v>
      </c>
      <c r="G34" t="s">
        <v>221</v>
      </c>
      <c r="H34">
        <v>30</v>
      </c>
      <c r="I34">
        <v>3.38</v>
      </c>
      <c r="J34">
        <v>3.444</v>
      </c>
      <c r="K34">
        <v>0.19</v>
      </c>
      <c r="M34" t="s">
        <v>348</v>
      </c>
      <c r="N34">
        <v>5.638</v>
      </c>
      <c r="O34">
        <v>133.689</v>
      </c>
      <c r="P34">
        <v>3.38</v>
      </c>
      <c r="Q34">
        <v>3.444</v>
      </c>
    </row>
    <row r="35" spans="1:17" ht="13.5">
      <c r="A35">
        <v>19062608</v>
      </c>
      <c r="B35">
        <v>3</v>
      </c>
      <c r="D35">
        <v>2</v>
      </c>
      <c r="E35" t="s">
        <v>204</v>
      </c>
      <c r="F35" t="s">
        <v>205</v>
      </c>
      <c r="G35" t="s">
        <v>206</v>
      </c>
      <c r="H35">
        <v>30</v>
      </c>
      <c r="I35">
        <v>3.35</v>
      </c>
      <c r="J35">
        <v>3.406</v>
      </c>
      <c r="K35">
        <v>0.08</v>
      </c>
      <c r="M35" t="s">
        <v>348</v>
      </c>
      <c r="N35">
        <v>5.585</v>
      </c>
      <c r="O35">
        <v>133.232</v>
      </c>
      <c r="P35">
        <v>3.35</v>
      </c>
      <c r="Q35">
        <v>3.406</v>
      </c>
    </row>
    <row r="36" spans="1:17" ht="13.5">
      <c r="A36">
        <v>19062608</v>
      </c>
      <c r="B36">
        <v>1</v>
      </c>
      <c r="D36">
        <v>3</v>
      </c>
      <c r="E36" t="s">
        <v>198</v>
      </c>
      <c r="F36" t="s">
        <v>199</v>
      </c>
      <c r="G36" t="s">
        <v>200</v>
      </c>
      <c r="H36">
        <v>20</v>
      </c>
      <c r="I36">
        <v>3.33</v>
      </c>
      <c r="J36">
        <v>3.401</v>
      </c>
      <c r="K36">
        <v>0.15</v>
      </c>
      <c r="M36" t="s">
        <v>348</v>
      </c>
      <c r="N36">
        <v>5.523</v>
      </c>
      <c r="O36">
        <v>137.22</v>
      </c>
      <c r="P36">
        <v>3.33</v>
      </c>
      <c r="Q36">
        <v>3.401</v>
      </c>
    </row>
    <row r="37" spans="1:17" ht="13.5">
      <c r="A37">
        <v>19062608</v>
      </c>
      <c r="B37">
        <v>4</v>
      </c>
      <c r="D37">
        <v>4</v>
      </c>
      <c r="E37" t="s">
        <v>207</v>
      </c>
      <c r="F37" t="s">
        <v>208</v>
      </c>
      <c r="G37" t="s">
        <v>209</v>
      </c>
      <c r="H37">
        <v>20</v>
      </c>
      <c r="I37">
        <v>3.32</v>
      </c>
      <c r="J37">
        <v>3.42</v>
      </c>
      <c r="K37">
        <v>0.11</v>
      </c>
      <c r="M37" t="s">
        <v>348</v>
      </c>
      <c r="N37">
        <v>5.489</v>
      </c>
      <c r="O37">
        <v>137.344</v>
      </c>
      <c r="P37">
        <v>3.32</v>
      </c>
      <c r="Q37">
        <v>3.42</v>
      </c>
    </row>
    <row r="38" spans="1:17" ht="13.5">
      <c r="A38">
        <v>19062608</v>
      </c>
      <c r="B38">
        <v>6</v>
      </c>
      <c r="D38">
        <v>5</v>
      </c>
      <c r="E38" t="s">
        <v>213</v>
      </c>
      <c r="F38" t="s">
        <v>214</v>
      </c>
      <c r="G38" t="s">
        <v>215</v>
      </c>
      <c r="H38">
        <v>20</v>
      </c>
      <c r="I38">
        <v>3.37</v>
      </c>
      <c r="J38">
        <v>3.446</v>
      </c>
      <c r="K38">
        <v>0.08</v>
      </c>
      <c r="M38" t="s">
        <v>348</v>
      </c>
      <c r="N38">
        <v>5.577</v>
      </c>
      <c r="O38">
        <v>137.446</v>
      </c>
      <c r="P38">
        <v>3.37</v>
      </c>
      <c r="Q38">
        <v>3.446</v>
      </c>
    </row>
    <row r="39" spans="1:17" ht="13.5">
      <c r="A39">
        <v>19062608</v>
      </c>
      <c r="B39">
        <v>5</v>
      </c>
      <c r="D39">
        <v>6</v>
      </c>
      <c r="E39" t="s">
        <v>210</v>
      </c>
      <c r="F39" t="s">
        <v>211</v>
      </c>
      <c r="G39" t="s">
        <v>212</v>
      </c>
      <c r="H39">
        <v>20</v>
      </c>
      <c r="I39">
        <v>3.35</v>
      </c>
      <c r="J39">
        <v>3.426</v>
      </c>
      <c r="K39">
        <v>0.1</v>
      </c>
      <c r="M39" t="s">
        <v>348</v>
      </c>
      <c r="N39">
        <v>5.591</v>
      </c>
      <c r="O39">
        <v>136.023</v>
      </c>
      <c r="P39">
        <v>3.35</v>
      </c>
      <c r="Q39">
        <v>3.426</v>
      </c>
    </row>
    <row r="40" spans="1:17" ht="13.5">
      <c r="A40">
        <v>19062608</v>
      </c>
      <c r="B40">
        <v>2</v>
      </c>
      <c r="D40">
        <v>7</v>
      </c>
      <c r="E40" t="s">
        <v>201</v>
      </c>
      <c r="F40" t="s">
        <v>202</v>
      </c>
      <c r="G40" t="s">
        <v>203</v>
      </c>
      <c r="H40">
        <v>10</v>
      </c>
      <c r="I40">
        <v>3.36</v>
      </c>
      <c r="J40">
        <v>3.421</v>
      </c>
      <c r="K40">
        <v>0.19</v>
      </c>
      <c r="M40" t="s">
        <v>348</v>
      </c>
      <c r="N40">
        <v>5.58</v>
      </c>
      <c r="O40">
        <v>134.168</v>
      </c>
      <c r="P40">
        <v>3.36</v>
      </c>
      <c r="Q40">
        <v>3.421</v>
      </c>
    </row>
    <row r="41" spans="1:17" ht="13.5">
      <c r="A41">
        <v>19062608</v>
      </c>
      <c r="B41">
        <v>7</v>
      </c>
      <c r="D41">
        <v>8</v>
      </c>
      <c r="E41" t="s">
        <v>216</v>
      </c>
      <c r="F41" t="s">
        <v>217</v>
      </c>
      <c r="G41" t="s">
        <v>218</v>
      </c>
      <c r="H41">
        <v>0</v>
      </c>
      <c r="I41">
        <v>3.38</v>
      </c>
      <c r="J41">
        <v>3.474</v>
      </c>
      <c r="K41">
        <v>0.21</v>
      </c>
      <c r="M41" t="s">
        <v>348</v>
      </c>
      <c r="N41">
        <v>5.597</v>
      </c>
      <c r="O41">
        <v>132.081</v>
      </c>
      <c r="P41">
        <v>3.38</v>
      </c>
      <c r="Q41">
        <v>3.474</v>
      </c>
    </row>
    <row r="42" spans="1:17" ht="13.5">
      <c r="A42">
        <v>19062609</v>
      </c>
      <c r="B42">
        <v>5</v>
      </c>
      <c r="D42">
        <v>1</v>
      </c>
      <c r="E42" t="s">
        <v>234</v>
      </c>
      <c r="F42" t="s">
        <v>235</v>
      </c>
      <c r="G42" t="s">
        <v>236</v>
      </c>
      <c r="H42">
        <v>10</v>
      </c>
      <c r="I42">
        <v>3.34</v>
      </c>
      <c r="J42">
        <v>3.418</v>
      </c>
      <c r="K42">
        <v>0.11</v>
      </c>
      <c r="M42" t="s">
        <v>348</v>
      </c>
      <c r="N42">
        <v>5.555</v>
      </c>
      <c r="O42">
        <v>138.504</v>
      </c>
      <c r="P42">
        <v>3.34</v>
      </c>
      <c r="Q42">
        <v>3.418</v>
      </c>
    </row>
    <row r="43" spans="1:17" ht="13.5">
      <c r="A43">
        <v>19062609</v>
      </c>
      <c r="B43">
        <v>6</v>
      </c>
      <c r="D43">
        <v>2</v>
      </c>
      <c r="E43" t="s">
        <v>237</v>
      </c>
      <c r="F43" t="s">
        <v>238</v>
      </c>
      <c r="G43" t="s">
        <v>239</v>
      </c>
      <c r="H43">
        <v>10</v>
      </c>
      <c r="I43">
        <v>3.36</v>
      </c>
      <c r="J43">
        <v>3.431</v>
      </c>
      <c r="K43">
        <v>0.1</v>
      </c>
      <c r="M43" t="s">
        <v>348</v>
      </c>
      <c r="N43">
        <v>5.578</v>
      </c>
      <c r="O43">
        <v>133.313</v>
      </c>
      <c r="P43">
        <v>3.36</v>
      </c>
      <c r="Q43">
        <v>3.431</v>
      </c>
    </row>
    <row r="44" spans="1:17" ht="13.5">
      <c r="A44">
        <v>19062609</v>
      </c>
      <c r="B44">
        <v>1</v>
      </c>
      <c r="D44">
        <v>3</v>
      </c>
      <c r="E44" t="s">
        <v>222</v>
      </c>
      <c r="F44" t="s">
        <v>223</v>
      </c>
      <c r="G44" t="s">
        <v>224</v>
      </c>
      <c r="H44">
        <v>10</v>
      </c>
      <c r="I44">
        <v>3.34</v>
      </c>
      <c r="J44">
        <v>3.399</v>
      </c>
      <c r="K44">
        <v>0.11</v>
      </c>
      <c r="M44" t="s">
        <v>348</v>
      </c>
      <c r="N44">
        <v>5.523</v>
      </c>
      <c r="O44">
        <v>133.195</v>
      </c>
      <c r="P44">
        <v>3.34</v>
      </c>
      <c r="Q44">
        <v>3.399</v>
      </c>
    </row>
    <row r="45" spans="1:17" ht="13.5">
      <c r="A45">
        <v>19062609</v>
      </c>
      <c r="B45">
        <v>7</v>
      </c>
      <c r="D45">
        <v>4</v>
      </c>
      <c r="E45" t="s">
        <v>240</v>
      </c>
      <c r="F45" t="s">
        <v>241</v>
      </c>
      <c r="G45" t="s">
        <v>242</v>
      </c>
      <c r="H45">
        <v>10</v>
      </c>
      <c r="I45">
        <v>3.32</v>
      </c>
      <c r="J45">
        <v>3.434</v>
      </c>
      <c r="K45">
        <v>0.11</v>
      </c>
      <c r="M45" t="s">
        <v>348</v>
      </c>
      <c r="N45">
        <v>5.493</v>
      </c>
      <c r="O45">
        <v>136.425</v>
      </c>
      <c r="P45">
        <v>3.32</v>
      </c>
      <c r="Q45">
        <v>3.434</v>
      </c>
    </row>
    <row r="46" spans="1:17" ht="13.5">
      <c r="A46">
        <v>19062609</v>
      </c>
      <c r="B46">
        <v>3</v>
      </c>
      <c r="D46">
        <v>5</v>
      </c>
      <c r="E46" t="s">
        <v>228</v>
      </c>
      <c r="F46" t="s">
        <v>229</v>
      </c>
      <c r="G46" t="s">
        <v>230</v>
      </c>
      <c r="H46">
        <v>10</v>
      </c>
      <c r="I46">
        <v>3.31</v>
      </c>
      <c r="J46">
        <v>3.402</v>
      </c>
      <c r="K46">
        <v>0.03</v>
      </c>
      <c r="M46" t="s">
        <v>348</v>
      </c>
      <c r="N46">
        <v>5.479</v>
      </c>
      <c r="O46">
        <v>138.238</v>
      </c>
      <c r="P46">
        <v>3.31</v>
      </c>
      <c r="Q46">
        <v>3.402</v>
      </c>
    </row>
    <row r="47" spans="1:17" ht="13.5">
      <c r="A47">
        <v>19062609</v>
      </c>
      <c r="B47">
        <v>2</v>
      </c>
      <c r="D47">
        <v>6</v>
      </c>
      <c r="E47" t="s">
        <v>225</v>
      </c>
      <c r="F47" t="s">
        <v>226</v>
      </c>
      <c r="G47" t="s">
        <v>227</v>
      </c>
      <c r="H47">
        <v>10</v>
      </c>
      <c r="I47">
        <v>3.29</v>
      </c>
      <c r="J47">
        <v>3.402</v>
      </c>
      <c r="K47">
        <v>0.13</v>
      </c>
      <c r="M47" t="s">
        <v>348</v>
      </c>
      <c r="N47">
        <v>5.445</v>
      </c>
      <c r="O47" s="1">
        <v>135.48</v>
      </c>
      <c r="P47">
        <v>3.29</v>
      </c>
      <c r="Q47">
        <v>3.402</v>
      </c>
    </row>
    <row r="48" spans="1:17" ht="13.5">
      <c r="A48">
        <v>19062609</v>
      </c>
      <c r="B48">
        <v>4</v>
      </c>
      <c r="D48">
        <v>7</v>
      </c>
      <c r="E48" t="s">
        <v>231</v>
      </c>
      <c r="F48" t="s">
        <v>232</v>
      </c>
      <c r="G48" t="s">
        <v>233</v>
      </c>
      <c r="H48">
        <v>10</v>
      </c>
      <c r="I48">
        <v>3.3</v>
      </c>
      <c r="J48">
        <v>3.405</v>
      </c>
      <c r="K48">
        <v>0.05</v>
      </c>
      <c r="M48" t="s">
        <v>348</v>
      </c>
      <c r="N48">
        <v>5.48</v>
      </c>
      <c r="O48">
        <v>133.126</v>
      </c>
      <c r="P48">
        <v>3.3</v>
      </c>
      <c r="Q48">
        <v>3.405</v>
      </c>
    </row>
    <row r="49" spans="1:17" ht="13.5">
      <c r="A49">
        <v>19062609</v>
      </c>
      <c r="B49">
        <v>8</v>
      </c>
      <c r="D49">
        <v>8</v>
      </c>
      <c r="E49" t="s">
        <v>243</v>
      </c>
      <c r="F49" t="s">
        <v>244</v>
      </c>
      <c r="G49" t="s">
        <v>245</v>
      </c>
      <c r="H49">
        <v>0</v>
      </c>
      <c r="I49">
        <v>3.35</v>
      </c>
      <c r="J49">
        <v>3.455</v>
      </c>
      <c r="K49">
        <v>0.16</v>
      </c>
      <c r="M49" t="s">
        <v>348</v>
      </c>
      <c r="N49">
        <v>5.518</v>
      </c>
      <c r="O49">
        <v>132.489</v>
      </c>
      <c r="P49">
        <v>3.35</v>
      </c>
      <c r="Q49">
        <v>3.455</v>
      </c>
    </row>
    <row r="50" spans="1:17" ht="13.5">
      <c r="A50">
        <v>19062610</v>
      </c>
      <c r="B50">
        <v>3</v>
      </c>
      <c r="D50">
        <v>1</v>
      </c>
      <c r="E50" t="s">
        <v>253</v>
      </c>
      <c r="F50" t="s">
        <v>254</v>
      </c>
      <c r="G50" t="s">
        <v>255</v>
      </c>
      <c r="H50">
        <v>0</v>
      </c>
      <c r="I50">
        <v>3.36</v>
      </c>
      <c r="J50">
        <v>3.397</v>
      </c>
      <c r="K50">
        <v>0.03</v>
      </c>
      <c r="M50" t="s">
        <v>348</v>
      </c>
      <c r="N50">
        <v>5.535</v>
      </c>
      <c r="O50">
        <v>131.482</v>
      </c>
      <c r="P50">
        <v>3.36</v>
      </c>
      <c r="Q50">
        <v>3.397</v>
      </c>
    </row>
    <row r="51" spans="1:17" ht="13.5">
      <c r="A51">
        <v>19062610</v>
      </c>
      <c r="B51">
        <v>7</v>
      </c>
      <c r="D51">
        <v>2</v>
      </c>
      <c r="E51" t="s">
        <v>265</v>
      </c>
      <c r="F51" t="s">
        <v>266</v>
      </c>
      <c r="G51" t="s">
        <v>267</v>
      </c>
      <c r="H51">
        <v>0</v>
      </c>
      <c r="I51">
        <v>3.35</v>
      </c>
      <c r="J51">
        <v>3.419</v>
      </c>
      <c r="K51">
        <v>0.03</v>
      </c>
      <c r="M51" t="s">
        <v>348</v>
      </c>
      <c r="N51">
        <v>5.568</v>
      </c>
      <c r="O51">
        <v>134.549</v>
      </c>
      <c r="P51">
        <v>3.35</v>
      </c>
      <c r="Q51">
        <v>3.419</v>
      </c>
    </row>
    <row r="52" spans="1:17" ht="13.5">
      <c r="A52">
        <v>19062610</v>
      </c>
      <c r="B52">
        <v>6</v>
      </c>
      <c r="D52">
        <v>3</v>
      </c>
      <c r="E52" t="s">
        <v>262</v>
      </c>
      <c r="F52" t="s">
        <v>263</v>
      </c>
      <c r="G52" t="s">
        <v>264</v>
      </c>
      <c r="H52">
        <v>10</v>
      </c>
      <c r="I52">
        <v>3.33</v>
      </c>
      <c r="J52">
        <v>3.405</v>
      </c>
      <c r="K52">
        <v>0.08</v>
      </c>
      <c r="M52" t="s">
        <v>348</v>
      </c>
      <c r="N52">
        <v>5.534</v>
      </c>
      <c r="O52">
        <v>136.054</v>
      </c>
      <c r="P52">
        <v>3.33</v>
      </c>
      <c r="Q52">
        <v>3.405</v>
      </c>
    </row>
    <row r="53" spans="1:17" ht="13.5">
      <c r="A53">
        <v>19062610</v>
      </c>
      <c r="B53">
        <v>2</v>
      </c>
      <c r="D53">
        <v>4</v>
      </c>
      <c r="E53" t="s">
        <v>249</v>
      </c>
      <c r="F53" t="s">
        <v>250</v>
      </c>
      <c r="G53" t="s">
        <v>251</v>
      </c>
      <c r="H53">
        <v>10</v>
      </c>
      <c r="I53">
        <v>3.31</v>
      </c>
      <c r="J53">
        <v>3.373</v>
      </c>
      <c r="K53">
        <v>0.17</v>
      </c>
      <c r="L53" t="s">
        <v>252</v>
      </c>
      <c r="M53" t="s">
        <v>348</v>
      </c>
      <c r="N53">
        <v>5.436</v>
      </c>
      <c r="O53">
        <v>132.929</v>
      </c>
      <c r="P53">
        <v>3.31</v>
      </c>
      <c r="Q53">
        <v>3.373</v>
      </c>
    </row>
    <row r="54" spans="1:17" ht="13.5">
      <c r="A54">
        <v>19062610</v>
      </c>
      <c r="B54">
        <v>8</v>
      </c>
      <c r="D54">
        <v>5</v>
      </c>
      <c r="E54" t="s">
        <v>268</v>
      </c>
      <c r="F54" t="s">
        <v>269</v>
      </c>
      <c r="G54" t="s">
        <v>270</v>
      </c>
      <c r="H54">
        <v>10</v>
      </c>
      <c r="I54">
        <v>3.36</v>
      </c>
      <c r="J54">
        <v>3.412</v>
      </c>
      <c r="K54">
        <v>0.09</v>
      </c>
      <c r="M54" t="s">
        <v>348</v>
      </c>
      <c r="N54">
        <v>5.533</v>
      </c>
      <c r="O54">
        <v>131.742</v>
      </c>
      <c r="P54">
        <v>3.36</v>
      </c>
      <c r="Q54">
        <v>3.412</v>
      </c>
    </row>
    <row r="55" spans="1:17" ht="13.5">
      <c r="A55">
        <v>19062610</v>
      </c>
      <c r="B55">
        <v>4</v>
      </c>
      <c r="D55">
        <v>6</v>
      </c>
      <c r="E55" t="s">
        <v>256</v>
      </c>
      <c r="F55" t="s">
        <v>257</v>
      </c>
      <c r="G55" t="s">
        <v>258</v>
      </c>
      <c r="H55">
        <v>10</v>
      </c>
      <c r="I55">
        <v>3.34</v>
      </c>
      <c r="J55">
        <v>3.392</v>
      </c>
      <c r="K55">
        <v>0.11</v>
      </c>
      <c r="M55" t="s">
        <v>348</v>
      </c>
      <c r="N55">
        <v>5.519</v>
      </c>
      <c r="O55">
        <v>131.984</v>
      </c>
      <c r="P55">
        <v>3.34</v>
      </c>
      <c r="Q55">
        <v>3.392</v>
      </c>
    </row>
    <row r="56" spans="1:17" ht="13.5">
      <c r="A56">
        <v>19062610</v>
      </c>
      <c r="B56">
        <v>5</v>
      </c>
      <c r="D56">
        <v>7</v>
      </c>
      <c r="E56" t="s">
        <v>259</v>
      </c>
      <c r="F56" t="s">
        <v>260</v>
      </c>
      <c r="G56" t="s">
        <v>261</v>
      </c>
      <c r="H56">
        <v>10</v>
      </c>
      <c r="I56">
        <v>3.28</v>
      </c>
      <c r="J56">
        <v>3.395</v>
      </c>
      <c r="K56">
        <v>0.31</v>
      </c>
      <c r="M56" t="s">
        <v>348</v>
      </c>
      <c r="N56">
        <v>5.399</v>
      </c>
      <c r="O56">
        <v>135.307</v>
      </c>
      <c r="P56">
        <v>3.28</v>
      </c>
      <c r="Q56">
        <v>3.395</v>
      </c>
    </row>
    <row r="57" spans="1:17" ht="13.5">
      <c r="A57">
        <v>19062610</v>
      </c>
      <c r="B57">
        <v>1</v>
      </c>
      <c r="D57">
        <v>8</v>
      </c>
      <c r="E57" t="s">
        <v>246</v>
      </c>
      <c r="F57" t="s">
        <v>247</v>
      </c>
      <c r="G57" t="s">
        <v>248</v>
      </c>
      <c r="H57">
        <v>10</v>
      </c>
      <c r="I57">
        <v>3.28</v>
      </c>
      <c r="J57">
        <v>3.373</v>
      </c>
      <c r="K57">
        <v>0.11</v>
      </c>
      <c r="M57" t="s">
        <v>348</v>
      </c>
      <c r="N57">
        <v>5.438</v>
      </c>
      <c r="O57">
        <v>138.781</v>
      </c>
      <c r="P57">
        <v>3.28</v>
      </c>
      <c r="Q57">
        <v>3.373</v>
      </c>
    </row>
    <row r="58" spans="1:17" ht="13.5">
      <c r="A58">
        <v>19062611</v>
      </c>
      <c r="B58">
        <v>4</v>
      </c>
      <c r="D58">
        <v>1</v>
      </c>
      <c r="E58" t="s">
        <v>280</v>
      </c>
      <c r="F58" t="s">
        <v>281</v>
      </c>
      <c r="G58" t="s">
        <v>282</v>
      </c>
      <c r="H58">
        <v>20</v>
      </c>
      <c r="I58">
        <v>3.34</v>
      </c>
      <c r="J58">
        <v>3.436</v>
      </c>
      <c r="K58">
        <v>0.06</v>
      </c>
      <c r="M58" t="s">
        <v>349</v>
      </c>
      <c r="N58">
        <v>5.506</v>
      </c>
      <c r="O58">
        <v>134.378</v>
      </c>
      <c r="P58">
        <v>3.34</v>
      </c>
      <c r="Q58">
        <v>3.436</v>
      </c>
    </row>
    <row r="59" spans="1:17" ht="13.5">
      <c r="A59">
        <v>19062611</v>
      </c>
      <c r="B59">
        <v>8</v>
      </c>
      <c r="D59">
        <v>2</v>
      </c>
      <c r="E59" t="s">
        <v>292</v>
      </c>
      <c r="F59" t="s">
        <v>293</v>
      </c>
      <c r="G59" t="s">
        <v>294</v>
      </c>
      <c r="H59">
        <v>20</v>
      </c>
      <c r="I59">
        <v>3.32</v>
      </c>
      <c r="J59">
        <v>3.452</v>
      </c>
      <c r="K59">
        <v>0.05</v>
      </c>
      <c r="M59" t="s">
        <v>349</v>
      </c>
      <c r="N59">
        <v>5.495</v>
      </c>
      <c r="O59">
        <v>134.932</v>
      </c>
      <c r="P59">
        <v>3.32</v>
      </c>
      <c r="Q59">
        <v>3.452</v>
      </c>
    </row>
    <row r="60" spans="1:17" ht="13.5">
      <c r="A60">
        <v>19062611</v>
      </c>
      <c r="B60">
        <v>3</v>
      </c>
      <c r="D60">
        <v>3</v>
      </c>
      <c r="E60" t="s">
        <v>277</v>
      </c>
      <c r="F60" t="s">
        <v>278</v>
      </c>
      <c r="G60" t="s">
        <v>279</v>
      </c>
      <c r="H60">
        <v>20</v>
      </c>
      <c r="I60">
        <v>3.3</v>
      </c>
      <c r="J60">
        <v>3.417</v>
      </c>
      <c r="K60">
        <v>0.17</v>
      </c>
      <c r="M60" t="s">
        <v>349</v>
      </c>
      <c r="N60">
        <v>5.48</v>
      </c>
      <c r="O60">
        <v>132.704</v>
      </c>
      <c r="P60">
        <v>3.3</v>
      </c>
      <c r="Q60">
        <v>3.417</v>
      </c>
    </row>
    <row r="61" spans="1:17" ht="13.5">
      <c r="A61">
        <v>19062611</v>
      </c>
      <c r="B61">
        <v>6</v>
      </c>
      <c r="D61">
        <v>4</v>
      </c>
      <c r="E61" t="s">
        <v>286</v>
      </c>
      <c r="F61" t="s">
        <v>287</v>
      </c>
      <c r="G61" t="s">
        <v>288</v>
      </c>
      <c r="H61">
        <v>20</v>
      </c>
      <c r="I61">
        <v>3.33</v>
      </c>
      <c r="J61">
        <v>3.442</v>
      </c>
      <c r="K61">
        <v>0.16</v>
      </c>
      <c r="M61" t="s">
        <v>349</v>
      </c>
      <c r="N61">
        <v>5.586</v>
      </c>
      <c r="O61">
        <v>136.736</v>
      </c>
      <c r="P61">
        <v>3.33</v>
      </c>
      <c r="Q61">
        <v>3.442</v>
      </c>
    </row>
    <row r="62" spans="1:17" ht="13.5">
      <c r="A62">
        <v>19062611</v>
      </c>
      <c r="B62">
        <v>2</v>
      </c>
      <c r="D62">
        <v>5</v>
      </c>
      <c r="E62" t="s">
        <v>274</v>
      </c>
      <c r="F62" t="s">
        <v>275</v>
      </c>
      <c r="G62" t="s">
        <v>276</v>
      </c>
      <c r="H62">
        <v>20</v>
      </c>
      <c r="I62">
        <v>3.31</v>
      </c>
      <c r="J62">
        <v>3.413</v>
      </c>
      <c r="K62">
        <v>0.15</v>
      </c>
      <c r="M62" t="s">
        <v>349</v>
      </c>
      <c r="N62">
        <v>5.53</v>
      </c>
      <c r="O62">
        <v>136.778</v>
      </c>
      <c r="P62">
        <v>3.31</v>
      </c>
      <c r="Q62">
        <v>3.413</v>
      </c>
    </row>
    <row r="63" spans="1:17" ht="13.5">
      <c r="A63">
        <v>19062611</v>
      </c>
      <c r="B63">
        <v>1</v>
      </c>
      <c r="D63">
        <v>6</v>
      </c>
      <c r="E63" t="s">
        <v>271</v>
      </c>
      <c r="F63" t="s">
        <v>272</v>
      </c>
      <c r="G63" t="s">
        <v>273</v>
      </c>
      <c r="H63">
        <v>20</v>
      </c>
      <c r="I63">
        <v>3.31</v>
      </c>
      <c r="J63">
        <v>3.407</v>
      </c>
      <c r="K63">
        <v>0.06</v>
      </c>
      <c r="M63" t="s">
        <v>349</v>
      </c>
      <c r="N63">
        <v>5.518</v>
      </c>
      <c r="O63">
        <v>135.736</v>
      </c>
      <c r="P63">
        <v>3.31</v>
      </c>
      <c r="Q63">
        <v>3.407</v>
      </c>
    </row>
    <row r="64" spans="1:17" ht="13.5">
      <c r="A64">
        <v>19062611</v>
      </c>
      <c r="B64">
        <v>5</v>
      </c>
      <c r="D64">
        <v>7</v>
      </c>
      <c r="E64" t="s">
        <v>283</v>
      </c>
      <c r="F64" t="s">
        <v>284</v>
      </c>
      <c r="G64" t="s">
        <v>285</v>
      </c>
      <c r="H64">
        <v>10</v>
      </c>
      <c r="I64">
        <v>3.33</v>
      </c>
      <c r="J64">
        <v>3.45</v>
      </c>
      <c r="K64">
        <v>0.1</v>
      </c>
      <c r="M64" t="s">
        <v>349</v>
      </c>
      <c r="N64">
        <v>5.534</v>
      </c>
      <c r="O64">
        <v>135.838</v>
      </c>
      <c r="P64">
        <v>3.33</v>
      </c>
      <c r="Q64">
        <v>3.45</v>
      </c>
    </row>
    <row r="65" spans="1:17" ht="13.5">
      <c r="A65">
        <v>19062611</v>
      </c>
      <c r="B65">
        <v>7</v>
      </c>
      <c r="D65">
        <v>8</v>
      </c>
      <c r="E65" t="s">
        <v>289</v>
      </c>
      <c r="F65" t="s">
        <v>290</v>
      </c>
      <c r="G65" t="s">
        <v>291</v>
      </c>
      <c r="H65">
        <v>0</v>
      </c>
      <c r="I65">
        <v>3.33</v>
      </c>
      <c r="J65">
        <v>3.471</v>
      </c>
      <c r="K65">
        <v>0.09</v>
      </c>
      <c r="M65" t="s">
        <v>349</v>
      </c>
      <c r="N65">
        <v>5.554</v>
      </c>
      <c r="O65">
        <v>132.226</v>
      </c>
      <c r="P65">
        <v>3.33</v>
      </c>
      <c r="Q65">
        <v>3.471</v>
      </c>
    </row>
    <row r="66" spans="1:17" ht="13.5">
      <c r="A66">
        <v>19062612</v>
      </c>
      <c r="B66">
        <v>5</v>
      </c>
      <c r="D66">
        <v>1</v>
      </c>
      <c r="E66" t="s">
        <v>307</v>
      </c>
      <c r="F66" t="s">
        <v>308</v>
      </c>
      <c r="G66" t="s">
        <v>309</v>
      </c>
      <c r="H66">
        <v>20</v>
      </c>
      <c r="I66">
        <v>3.39</v>
      </c>
      <c r="J66">
        <v>3.423</v>
      </c>
      <c r="K66">
        <v>0.12</v>
      </c>
      <c r="M66" t="s">
        <v>349</v>
      </c>
      <c r="N66">
        <v>5.617</v>
      </c>
      <c r="O66">
        <v>136.508</v>
      </c>
      <c r="P66">
        <v>3.39</v>
      </c>
      <c r="Q66">
        <v>3.423</v>
      </c>
    </row>
    <row r="67" spans="1:17" ht="13.5">
      <c r="A67">
        <v>19062612</v>
      </c>
      <c r="B67">
        <v>6</v>
      </c>
      <c r="D67">
        <v>2</v>
      </c>
      <c r="E67" t="s">
        <v>310</v>
      </c>
      <c r="F67" t="s">
        <v>311</v>
      </c>
      <c r="G67" t="s">
        <v>312</v>
      </c>
      <c r="H67">
        <v>20</v>
      </c>
      <c r="I67">
        <v>3.37</v>
      </c>
      <c r="J67">
        <v>3.426</v>
      </c>
      <c r="K67">
        <v>0.02</v>
      </c>
      <c r="M67" t="s">
        <v>349</v>
      </c>
      <c r="N67">
        <v>5.557</v>
      </c>
      <c r="O67">
        <v>134.629</v>
      </c>
      <c r="P67">
        <v>3.37</v>
      </c>
      <c r="Q67">
        <v>3.426</v>
      </c>
    </row>
    <row r="68" spans="1:17" ht="13.5">
      <c r="A68">
        <v>19062612</v>
      </c>
      <c r="B68">
        <v>8</v>
      </c>
      <c r="D68">
        <v>3</v>
      </c>
      <c r="E68" t="s">
        <v>316</v>
      </c>
      <c r="F68" t="s">
        <v>317</v>
      </c>
      <c r="G68" t="s">
        <v>318</v>
      </c>
      <c r="H68">
        <v>20</v>
      </c>
      <c r="I68">
        <v>3.38</v>
      </c>
      <c r="J68">
        <v>3.439</v>
      </c>
      <c r="K68">
        <v>0.08</v>
      </c>
      <c r="M68" t="s">
        <v>349</v>
      </c>
      <c r="N68">
        <v>5.597</v>
      </c>
      <c r="O68">
        <v>132.586</v>
      </c>
      <c r="P68">
        <v>3.38</v>
      </c>
      <c r="Q68">
        <v>3.439</v>
      </c>
    </row>
    <row r="69" spans="1:17" ht="13.5">
      <c r="A69">
        <v>19062612</v>
      </c>
      <c r="B69">
        <v>3</v>
      </c>
      <c r="D69">
        <v>4</v>
      </c>
      <c r="E69" t="s">
        <v>301</v>
      </c>
      <c r="F69" t="s">
        <v>302</v>
      </c>
      <c r="G69" t="s">
        <v>303</v>
      </c>
      <c r="H69">
        <v>20</v>
      </c>
      <c r="I69">
        <v>3.39</v>
      </c>
      <c r="J69">
        <v>3.413</v>
      </c>
      <c r="K69">
        <v>0.2</v>
      </c>
      <c r="M69" t="s">
        <v>349</v>
      </c>
      <c r="N69">
        <v>5.583</v>
      </c>
      <c r="O69">
        <v>131.926</v>
      </c>
      <c r="P69">
        <v>3.39</v>
      </c>
      <c r="Q69">
        <v>3.413</v>
      </c>
    </row>
    <row r="70" spans="1:17" ht="13.5">
      <c r="A70">
        <v>19062612</v>
      </c>
      <c r="B70">
        <v>2</v>
      </c>
      <c r="D70">
        <v>5</v>
      </c>
      <c r="E70" t="s">
        <v>298</v>
      </c>
      <c r="F70" t="s">
        <v>299</v>
      </c>
      <c r="G70" t="s">
        <v>300</v>
      </c>
      <c r="H70">
        <v>20</v>
      </c>
      <c r="I70">
        <v>3.41</v>
      </c>
      <c r="J70">
        <v>3.401</v>
      </c>
      <c r="K70">
        <v>0.12</v>
      </c>
      <c r="M70" t="s">
        <v>349</v>
      </c>
      <c r="N70">
        <v>5.678</v>
      </c>
      <c r="O70">
        <v>131.33</v>
      </c>
      <c r="P70">
        <v>3.41</v>
      </c>
      <c r="Q70">
        <v>3.401</v>
      </c>
    </row>
    <row r="71" spans="1:17" ht="13.5">
      <c r="A71">
        <v>19062612</v>
      </c>
      <c r="B71">
        <v>1</v>
      </c>
      <c r="D71">
        <v>6</v>
      </c>
      <c r="E71" t="s">
        <v>295</v>
      </c>
      <c r="F71" t="s">
        <v>296</v>
      </c>
      <c r="G71" t="s">
        <v>297</v>
      </c>
      <c r="H71">
        <v>20</v>
      </c>
      <c r="I71">
        <v>3.36</v>
      </c>
      <c r="J71">
        <v>3.378</v>
      </c>
      <c r="K71">
        <v>0.12</v>
      </c>
      <c r="M71" t="s">
        <v>349</v>
      </c>
      <c r="N71">
        <v>5.611</v>
      </c>
      <c r="O71">
        <v>131.444</v>
      </c>
      <c r="P71">
        <v>3.36</v>
      </c>
      <c r="Q71">
        <v>3.378</v>
      </c>
    </row>
    <row r="72" spans="1:17" ht="13.5">
      <c r="A72">
        <v>19062612</v>
      </c>
      <c r="B72">
        <v>4</v>
      </c>
      <c r="D72">
        <v>7</v>
      </c>
      <c r="E72" t="s">
        <v>304</v>
      </c>
      <c r="F72" t="s">
        <v>305</v>
      </c>
      <c r="G72" t="s">
        <v>306</v>
      </c>
      <c r="H72">
        <v>10</v>
      </c>
      <c r="I72">
        <v>3.37</v>
      </c>
      <c r="J72">
        <v>3.428</v>
      </c>
      <c r="K72">
        <v>0.11</v>
      </c>
      <c r="M72" t="s">
        <v>349</v>
      </c>
      <c r="N72">
        <v>5.582</v>
      </c>
      <c r="O72">
        <v>134.378</v>
      </c>
      <c r="P72">
        <v>3.37</v>
      </c>
      <c r="Q72">
        <v>3.428</v>
      </c>
    </row>
    <row r="73" spans="1:17" ht="13.5">
      <c r="A73">
        <v>19062612</v>
      </c>
      <c r="B73">
        <v>7</v>
      </c>
      <c r="D73">
        <v>8</v>
      </c>
      <c r="E73" t="s">
        <v>313</v>
      </c>
      <c r="F73" t="s">
        <v>314</v>
      </c>
      <c r="G73" t="s">
        <v>315</v>
      </c>
      <c r="H73">
        <v>0</v>
      </c>
      <c r="I73">
        <v>3.45</v>
      </c>
      <c r="J73">
        <v>3.458</v>
      </c>
      <c r="K73">
        <v>0.1</v>
      </c>
      <c r="M73" t="s">
        <v>349</v>
      </c>
      <c r="N73">
        <v>5.671</v>
      </c>
      <c r="O73">
        <v>128.47</v>
      </c>
      <c r="P73">
        <v>3.45</v>
      </c>
      <c r="Q73">
        <v>3.458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selection activeCell="E82" sqref="E82"/>
    </sheetView>
  </sheetViews>
  <sheetFormatPr defaultColWidth="9.00390625" defaultRowHeight="13.5"/>
  <cols>
    <col min="1" max="1" width="14.375" style="0" customWidth="1"/>
  </cols>
  <sheetData>
    <row r="1" ht="13.5">
      <c r="A1" t="s">
        <v>320</v>
      </c>
    </row>
    <row r="2" ht="14.25" thickBot="1"/>
    <row r="3" spans="1:2" ht="13.5">
      <c r="A3" s="6" t="s">
        <v>321</v>
      </c>
      <c r="B3" s="6"/>
    </row>
    <row r="4" spans="1:2" ht="13.5">
      <c r="A4" s="3" t="s">
        <v>322</v>
      </c>
      <c r="B4" s="3">
        <v>0.7695866724743513</v>
      </c>
    </row>
    <row r="5" spans="1:2" ht="13.5">
      <c r="A5" s="3" t="s">
        <v>323</v>
      </c>
      <c r="B5" s="3">
        <v>0.5922636464501444</v>
      </c>
    </row>
    <row r="6" spans="1:2" ht="13.5">
      <c r="A6" s="3" t="s">
        <v>324</v>
      </c>
      <c r="B6" s="3">
        <v>0.5682791550648588</v>
      </c>
    </row>
    <row r="7" spans="1:2" ht="13.5">
      <c r="A7" s="3" t="s">
        <v>325</v>
      </c>
      <c r="B7" s="3">
        <v>0.023047853976942735</v>
      </c>
    </row>
    <row r="8" spans="1:2" ht="14.25" thickBot="1">
      <c r="A8" s="4" t="s">
        <v>326</v>
      </c>
      <c r="B8" s="4">
        <v>55</v>
      </c>
    </row>
    <row r="10" ht="14.25" thickBot="1">
      <c r="A10" t="s">
        <v>327</v>
      </c>
    </row>
    <row r="11" spans="1:6" ht="13.5">
      <c r="A11" s="5"/>
      <c r="B11" s="5" t="s">
        <v>332</v>
      </c>
      <c r="C11" s="5" t="s">
        <v>333</v>
      </c>
      <c r="D11" s="5" t="s">
        <v>334</v>
      </c>
      <c r="E11" s="5" t="s">
        <v>335</v>
      </c>
      <c r="F11" s="5" t="s">
        <v>336</v>
      </c>
    </row>
    <row r="12" spans="1:6" ht="13.5">
      <c r="A12" s="3" t="s">
        <v>328</v>
      </c>
      <c r="B12" s="3">
        <v>3</v>
      </c>
      <c r="C12" s="3">
        <v>0.03935199959811558</v>
      </c>
      <c r="D12" s="3">
        <v>0.013117333199371861</v>
      </c>
      <c r="E12" s="3">
        <v>24.69360875475956</v>
      </c>
      <c r="F12" s="3">
        <v>5.2299826888073E-10</v>
      </c>
    </row>
    <row r="13" spans="1:6" ht="13.5">
      <c r="A13" s="3" t="s">
        <v>329</v>
      </c>
      <c r="B13" s="3">
        <v>51</v>
      </c>
      <c r="C13" s="3">
        <v>0.02709138222006623</v>
      </c>
      <c r="D13" s="3">
        <v>0.0005312035729424751</v>
      </c>
      <c r="E13" s="3"/>
      <c r="F13" s="3"/>
    </row>
    <row r="14" spans="1:6" ht="14.25" thickBot="1">
      <c r="A14" s="4" t="s">
        <v>330</v>
      </c>
      <c r="B14" s="4">
        <v>54</v>
      </c>
      <c r="C14" s="4">
        <v>0.06644338181818181</v>
      </c>
      <c r="D14" s="4"/>
      <c r="E14" s="4"/>
      <c r="F14" s="4"/>
    </row>
    <row r="15" ht="14.25" thickBot="1"/>
    <row r="16" spans="1:9" ht="13.5">
      <c r="A16" s="5"/>
      <c r="B16" s="5" t="s">
        <v>337</v>
      </c>
      <c r="C16" s="5" t="s">
        <v>325</v>
      </c>
      <c r="D16" s="5" t="s">
        <v>338</v>
      </c>
      <c r="E16" s="5" t="s">
        <v>339</v>
      </c>
      <c r="F16" s="5" t="s">
        <v>340</v>
      </c>
      <c r="G16" s="5" t="s">
        <v>341</v>
      </c>
      <c r="H16" s="5" t="s">
        <v>342</v>
      </c>
      <c r="I16" s="5" t="s">
        <v>343</v>
      </c>
    </row>
    <row r="17" spans="1:9" ht="13.5">
      <c r="A17" s="3" t="s">
        <v>331</v>
      </c>
      <c r="B17" s="3">
        <v>0.31280983715198296</v>
      </c>
      <c r="C17" s="3">
        <v>0.5540760153299055</v>
      </c>
      <c r="D17" s="3">
        <v>0.5645612307649359</v>
      </c>
      <c r="E17" s="3">
        <v>0.5748470538434161</v>
      </c>
      <c r="F17" s="3">
        <v>-0.7995441553962122</v>
      </c>
      <c r="G17" s="3">
        <v>1.425163829700178</v>
      </c>
      <c r="H17" s="3">
        <v>-0.7995441553962122</v>
      </c>
      <c r="I17" s="3">
        <v>1.425163829700178</v>
      </c>
    </row>
    <row r="18" spans="1:9" ht="13.5">
      <c r="A18" s="3" t="s">
        <v>4</v>
      </c>
      <c r="B18" s="3">
        <v>0.15515242411512548</v>
      </c>
      <c r="C18" s="3">
        <v>0.14058991640811613</v>
      </c>
      <c r="D18" s="3">
        <v>1.1035814522055485</v>
      </c>
      <c r="E18" s="3">
        <v>0.27495479225350405</v>
      </c>
      <c r="F18" s="3">
        <v>-0.12709360441125006</v>
      </c>
      <c r="G18" s="3">
        <v>0.437398452641501</v>
      </c>
      <c r="H18" s="3">
        <v>-0.12709360441125006</v>
      </c>
      <c r="I18" s="3">
        <v>0.437398452641501</v>
      </c>
    </row>
    <row r="19" spans="1:9" ht="13.5">
      <c r="A19" s="3" t="s">
        <v>5</v>
      </c>
      <c r="B19" s="3">
        <v>0.0016208111537716547</v>
      </c>
      <c r="C19" s="3">
        <v>0.0015781141561307913</v>
      </c>
      <c r="D19" s="3">
        <v>1.0270557091671668</v>
      </c>
      <c r="E19" s="3">
        <v>0.30924096442666216</v>
      </c>
      <c r="F19" s="3">
        <v>-0.0015473851472786735</v>
      </c>
      <c r="G19" s="3">
        <v>0.004789007454821983</v>
      </c>
      <c r="H19" s="3">
        <v>-0.0015473851472786735</v>
      </c>
      <c r="I19" s="3">
        <v>0.004789007454821983</v>
      </c>
    </row>
    <row r="20" spans="1:9" ht="14.25" thickBot="1">
      <c r="A20" s="4" t="s">
        <v>121</v>
      </c>
      <c r="B20" s="4">
        <v>0.6105888446082062</v>
      </c>
      <c r="C20" s="4">
        <v>0.2904770566715581</v>
      </c>
      <c r="D20" s="4">
        <v>2.10202090176987</v>
      </c>
      <c r="E20" s="4">
        <v>0.040509370992193296</v>
      </c>
      <c r="F20" s="4">
        <v>0.027431832226305297</v>
      </c>
      <c r="G20" s="4">
        <v>1.1937458569901072</v>
      </c>
      <c r="H20" s="4">
        <v>0.027431832226305297</v>
      </c>
      <c r="I20" s="4">
        <v>1.1937458569901072</v>
      </c>
    </row>
    <row r="24" ht="13.5">
      <c r="A24" t="s">
        <v>344</v>
      </c>
    </row>
    <row r="25" ht="14.25" thickBot="1"/>
    <row r="26" spans="1:5" ht="13.5">
      <c r="A26" s="5" t="s">
        <v>345</v>
      </c>
      <c r="B26" s="5" t="s">
        <v>346</v>
      </c>
      <c r="C26" s="5" t="s">
        <v>329</v>
      </c>
      <c r="D26" s="7" t="s">
        <v>350</v>
      </c>
      <c r="E26" s="7" t="s">
        <v>351</v>
      </c>
    </row>
    <row r="27" spans="1:5" ht="13.5">
      <c r="A27">
        <v>3.479</v>
      </c>
      <c r="B27" s="3">
        <v>3.448947619959614</v>
      </c>
      <c r="C27" s="3">
        <v>0.03005238004038624</v>
      </c>
      <c r="D27">
        <f>(C27/A27)*100</f>
        <v>0.8638223639087738</v>
      </c>
      <c r="E27">
        <f>ABS(D27)</f>
        <v>0.8638223639087738</v>
      </c>
    </row>
    <row r="28" spans="1:5" ht="13.5">
      <c r="A28">
        <v>3.428</v>
      </c>
      <c r="B28" s="3">
        <v>3.430478078601013</v>
      </c>
      <c r="C28" s="3">
        <v>-0.002478078601013234</v>
      </c>
      <c r="D28">
        <f aca="true" t="shared" si="0" ref="D28:D81">(C28/A28)*100</f>
        <v>-0.07228934075301148</v>
      </c>
      <c r="E28">
        <f aca="true" t="shared" si="1" ref="E28:E81">ABS(D28)</f>
        <v>0.07228934075301148</v>
      </c>
    </row>
    <row r="29" spans="1:5" ht="13.5">
      <c r="A29">
        <v>3.426</v>
      </c>
      <c r="B29" s="3">
        <v>3.4217794960327756</v>
      </c>
      <c r="C29" s="3">
        <v>0.004220503967224509</v>
      </c>
      <c r="D29">
        <f t="shared" si="0"/>
        <v>0.12319042519627872</v>
      </c>
      <c r="E29">
        <f t="shared" si="1"/>
        <v>0.12319042519627872</v>
      </c>
    </row>
    <row r="30" spans="1:5" ht="13.5">
      <c r="A30">
        <v>3.429</v>
      </c>
      <c r="B30" s="3">
        <v>3.4023211015931425</v>
      </c>
      <c r="C30" s="3">
        <v>0.026678898406857332</v>
      </c>
      <c r="D30">
        <f t="shared" si="0"/>
        <v>0.7780372822063965</v>
      </c>
      <c r="E30">
        <f t="shared" si="1"/>
        <v>0.7780372822063965</v>
      </c>
    </row>
    <row r="31" spans="1:5" ht="13.5">
      <c r="A31">
        <v>3.477</v>
      </c>
      <c r="B31" s="3">
        <v>3.4633817468141133</v>
      </c>
      <c r="C31" s="3">
        <v>0.013618253185886608</v>
      </c>
      <c r="D31">
        <f t="shared" si="0"/>
        <v>0.3916667582941217</v>
      </c>
      <c r="E31">
        <f t="shared" si="1"/>
        <v>0.3916667582941217</v>
      </c>
    </row>
    <row r="32" spans="1:5" ht="13.5">
      <c r="A32">
        <v>3.487</v>
      </c>
      <c r="B32" s="3">
        <v>3.466658610641436</v>
      </c>
      <c r="C32" s="3">
        <v>0.02034138935856422</v>
      </c>
      <c r="D32">
        <f t="shared" si="0"/>
        <v>0.5833492789952458</v>
      </c>
      <c r="E32">
        <f t="shared" si="1"/>
        <v>0.5833492789952458</v>
      </c>
    </row>
    <row r="33" spans="1:5" ht="13.5">
      <c r="A33">
        <v>3.516</v>
      </c>
      <c r="B33" s="3">
        <v>3.4925601678565417</v>
      </c>
      <c r="C33" s="3">
        <v>0.02343983214345835</v>
      </c>
      <c r="D33">
        <f t="shared" si="0"/>
        <v>0.6666618925898279</v>
      </c>
      <c r="E33">
        <f t="shared" si="1"/>
        <v>0.6666618925898279</v>
      </c>
    </row>
    <row r="34" spans="1:5" ht="13.5">
      <c r="A34">
        <v>3.484</v>
      </c>
      <c r="B34" s="3">
        <v>3.473968933807018</v>
      </c>
      <c r="C34" s="3">
        <v>0.010031066192981886</v>
      </c>
      <c r="D34">
        <f t="shared" si="0"/>
        <v>0.28791808820269477</v>
      </c>
      <c r="E34">
        <f t="shared" si="1"/>
        <v>0.28791808820269477</v>
      </c>
    </row>
    <row r="35" spans="1:5" ht="13.5">
      <c r="A35">
        <v>3.458</v>
      </c>
      <c r="B35" s="3">
        <v>3.4805978154912</v>
      </c>
      <c r="C35" s="3">
        <v>-0.022597815491199658</v>
      </c>
      <c r="D35">
        <f t="shared" si="0"/>
        <v>-0.6534937967379889</v>
      </c>
      <c r="E35">
        <f t="shared" si="1"/>
        <v>0.6534937967379889</v>
      </c>
    </row>
    <row r="36" spans="1:5" ht="13.5">
      <c r="A36">
        <v>3.433</v>
      </c>
      <c r="B36" s="3">
        <v>3.4464557032984073</v>
      </c>
      <c r="C36" s="3">
        <v>-0.013455703298407506</v>
      </c>
      <c r="D36">
        <f t="shared" si="0"/>
        <v>-0.3919517418703031</v>
      </c>
      <c r="E36">
        <f t="shared" si="1"/>
        <v>0.3919517418703031</v>
      </c>
    </row>
    <row r="37" spans="1:5" ht="13.5">
      <c r="A37">
        <v>3.442</v>
      </c>
      <c r="B37" s="3">
        <v>3.440420966869455</v>
      </c>
      <c r="C37" s="3">
        <v>0.0015790331305449712</v>
      </c>
      <c r="D37">
        <f t="shared" si="0"/>
        <v>0.04587545411228853</v>
      </c>
      <c r="E37">
        <f t="shared" si="1"/>
        <v>0.04587545411228853</v>
      </c>
    </row>
    <row r="38" spans="1:5" ht="13.5">
      <c r="A38">
        <v>3.462</v>
      </c>
      <c r="B38" s="3">
        <v>3.4513365804631064</v>
      </c>
      <c r="C38" s="3">
        <v>0.010663419536893759</v>
      </c>
      <c r="D38">
        <f t="shared" si="0"/>
        <v>0.3080132737404321</v>
      </c>
      <c r="E38">
        <f t="shared" si="1"/>
        <v>0.3080132737404321</v>
      </c>
    </row>
    <row r="39" spans="1:5" ht="13.5">
      <c r="A39">
        <v>3.419</v>
      </c>
      <c r="B39" s="3">
        <v>3.420509587663591</v>
      </c>
      <c r="C39" s="3">
        <v>-0.0015095876635911054</v>
      </c>
      <c r="D39">
        <f t="shared" si="0"/>
        <v>-0.044152900368268654</v>
      </c>
      <c r="E39">
        <f t="shared" si="1"/>
        <v>0.044152900368268654</v>
      </c>
    </row>
    <row r="40" spans="1:5" ht="13.5">
      <c r="A40">
        <v>3.492</v>
      </c>
      <c r="B40" s="3">
        <v>3.4679735048127487</v>
      </c>
      <c r="C40" s="3">
        <v>0.024026495187251307</v>
      </c>
      <c r="D40">
        <f t="shared" si="0"/>
        <v>0.6880439629797053</v>
      </c>
      <c r="E40">
        <f t="shared" si="1"/>
        <v>0.6880439629797053</v>
      </c>
    </row>
    <row r="41" spans="1:5" ht="13.5">
      <c r="A41">
        <v>3.492</v>
      </c>
      <c r="B41" s="3">
        <v>3.510805532235993</v>
      </c>
      <c r="C41" s="3">
        <v>-0.018805532235993017</v>
      </c>
      <c r="D41">
        <f t="shared" si="0"/>
        <v>-0.5385318509734541</v>
      </c>
      <c r="E41">
        <f t="shared" si="1"/>
        <v>0.5385318509734541</v>
      </c>
    </row>
    <row r="42" spans="1:5" ht="13.5">
      <c r="A42">
        <v>3.465</v>
      </c>
      <c r="B42" s="3">
        <v>3.452130863944578</v>
      </c>
      <c r="C42" s="3">
        <v>0.012869136055421837</v>
      </c>
      <c r="D42">
        <f t="shared" si="0"/>
        <v>0.3714036379631122</v>
      </c>
      <c r="E42">
        <f t="shared" si="1"/>
        <v>0.3714036379631122</v>
      </c>
    </row>
    <row r="43" spans="1:5" ht="13.5">
      <c r="A43">
        <v>3.419</v>
      </c>
      <c r="B43" s="3">
        <v>3.4177615828400882</v>
      </c>
      <c r="C43" s="3">
        <v>0.0012384171599117977</v>
      </c>
      <c r="D43">
        <f t="shared" si="0"/>
        <v>0.03622161918431698</v>
      </c>
      <c r="E43">
        <f t="shared" si="1"/>
        <v>0.03622161918431698</v>
      </c>
    </row>
    <row r="44" spans="1:5" ht="13.5">
      <c r="A44">
        <v>3.49</v>
      </c>
      <c r="B44" s="3">
        <v>3.450368011114133</v>
      </c>
      <c r="C44" s="3">
        <v>0.039631988885867386</v>
      </c>
      <c r="D44">
        <f t="shared" si="0"/>
        <v>1.1355870740936214</v>
      </c>
      <c r="E44">
        <f t="shared" si="1"/>
        <v>1.1355870740936214</v>
      </c>
    </row>
    <row r="45" spans="1:5" ht="13.5">
      <c r="A45">
        <v>3.436</v>
      </c>
      <c r="B45" s="3">
        <v>3.435032775813626</v>
      </c>
      <c r="C45" s="3">
        <v>0.0009672241863740716</v>
      </c>
      <c r="D45">
        <f t="shared" si="0"/>
        <v>0.028149714388069607</v>
      </c>
      <c r="E45">
        <f t="shared" si="1"/>
        <v>0.028149714388069607</v>
      </c>
    </row>
    <row r="46" spans="1:5" ht="13.5">
      <c r="A46">
        <v>3.481</v>
      </c>
      <c r="B46" s="3">
        <v>3.4532190055297955</v>
      </c>
      <c r="C46" s="3">
        <v>0.027780994470204323</v>
      </c>
      <c r="D46">
        <f t="shared" si="0"/>
        <v>0.7980751068717129</v>
      </c>
      <c r="E46">
        <f t="shared" si="1"/>
        <v>0.7980751068717129</v>
      </c>
    </row>
    <row r="47" spans="1:5" ht="13.5">
      <c r="A47">
        <v>3.5</v>
      </c>
      <c r="B47" s="3">
        <v>3.448655549302865</v>
      </c>
      <c r="C47" s="3">
        <v>0.051344450697135</v>
      </c>
      <c r="D47">
        <f t="shared" si="0"/>
        <v>1.4669843056324285</v>
      </c>
      <c r="E47">
        <f t="shared" si="1"/>
        <v>1.4669843056324285</v>
      </c>
    </row>
    <row r="48" spans="1:5" ht="13.5">
      <c r="A48">
        <v>3.489</v>
      </c>
      <c r="B48" s="3">
        <v>3.4455225046254023</v>
      </c>
      <c r="C48" s="3">
        <v>0.04347749537459755</v>
      </c>
      <c r="D48">
        <f t="shared" si="0"/>
        <v>1.2461305639036273</v>
      </c>
      <c r="E48">
        <f t="shared" si="1"/>
        <v>1.2461305639036273</v>
      </c>
    </row>
    <row r="49" spans="1:5" ht="13.5">
      <c r="A49">
        <v>3.51</v>
      </c>
      <c r="B49" s="3">
        <v>3.4702561758596846</v>
      </c>
      <c r="C49" s="3">
        <v>0.03974382414031519</v>
      </c>
      <c r="D49">
        <f t="shared" si="0"/>
        <v>1.132302682060262</v>
      </c>
      <c r="E49">
        <f t="shared" si="1"/>
        <v>1.132302682060262</v>
      </c>
    </row>
    <row r="50" spans="1:5" ht="13.5">
      <c r="A50">
        <v>3.455</v>
      </c>
      <c r="B50" s="3">
        <v>3.4451419553705582</v>
      </c>
      <c r="C50" s="3">
        <v>0.009858044629441842</v>
      </c>
      <c r="D50">
        <f t="shared" si="0"/>
        <v>0.28532690678558154</v>
      </c>
      <c r="E50">
        <f t="shared" si="1"/>
        <v>0.28532690678558154</v>
      </c>
    </row>
    <row r="51" spans="1:5" ht="13.5">
      <c r="A51">
        <v>3.449</v>
      </c>
      <c r="B51" s="3">
        <v>3.4755071752684805</v>
      </c>
      <c r="C51" s="3">
        <v>-0.026507175268480676</v>
      </c>
      <c r="D51">
        <f t="shared" si="0"/>
        <v>-0.7685466879814635</v>
      </c>
      <c r="E51">
        <f t="shared" si="1"/>
        <v>0.7685466879814635</v>
      </c>
    </row>
    <row r="52" spans="1:5" ht="13.5">
      <c r="A52">
        <v>3.429</v>
      </c>
      <c r="B52" s="3">
        <v>3.4594944158298633</v>
      </c>
      <c r="C52" s="3">
        <v>-0.030494415829863453</v>
      </c>
      <c r="D52">
        <f t="shared" si="0"/>
        <v>-0.8893092980420955</v>
      </c>
      <c r="E52">
        <f t="shared" si="1"/>
        <v>0.8893092980420955</v>
      </c>
    </row>
    <row r="53" spans="1:5" ht="13.5">
      <c r="A53">
        <v>3.449</v>
      </c>
      <c r="B53" s="3">
        <v>3.45143142986685</v>
      </c>
      <c r="C53" s="3">
        <v>-0.0024314298668501877</v>
      </c>
      <c r="D53">
        <f t="shared" si="0"/>
        <v>-0.07049666183966911</v>
      </c>
      <c r="E53">
        <f t="shared" si="1"/>
        <v>0.07049666183966911</v>
      </c>
    </row>
    <row r="54" spans="1:5" ht="13.5">
      <c r="A54">
        <v>3.447</v>
      </c>
      <c r="B54" s="3">
        <v>3.4561963897810077</v>
      </c>
      <c r="C54" s="3">
        <v>-0.009196389781007674</v>
      </c>
      <c r="D54">
        <f t="shared" si="0"/>
        <v>-0.26679401743567377</v>
      </c>
      <c r="E54">
        <f t="shared" si="1"/>
        <v>0.26679401743567377</v>
      </c>
    </row>
    <row r="55" spans="1:5" ht="13.5">
      <c r="A55">
        <v>3.425</v>
      </c>
      <c r="B55" s="3">
        <v>3.4410848930204203</v>
      </c>
      <c r="C55" s="3">
        <v>-0.016084893020420488</v>
      </c>
      <c r="D55">
        <f t="shared" si="0"/>
        <v>-0.46963191300497775</v>
      </c>
      <c r="E55">
        <f t="shared" si="1"/>
        <v>0.46963191300497775</v>
      </c>
    </row>
    <row r="56" spans="1:5" ht="13.5">
      <c r="A56">
        <v>3.444</v>
      </c>
      <c r="B56" s="3">
        <v>3.441655418546548</v>
      </c>
      <c r="C56" s="3">
        <v>0.002344581453451955</v>
      </c>
      <c r="D56">
        <f t="shared" si="0"/>
        <v>0.06807727797479544</v>
      </c>
      <c r="E56">
        <f t="shared" si="1"/>
        <v>0.06807727797479544</v>
      </c>
    </row>
    <row r="57" spans="1:5" ht="13.5">
      <c r="A57">
        <v>3.461</v>
      </c>
      <c r="B57" s="3">
        <v>3.4519374559545084</v>
      </c>
      <c r="C57" s="3">
        <v>0.00906254404549145</v>
      </c>
      <c r="D57">
        <f t="shared" si="0"/>
        <v>0.26184755982350333</v>
      </c>
      <c r="E57">
        <f t="shared" si="1"/>
        <v>0.26184755982350333</v>
      </c>
    </row>
    <row r="58" spans="1:5" ht="13.5">
      <c r="A58">
        <v>3.444</v>
      </c>
      <c r="B58" s="3">
        <v>3.468034121425376</v>
      </c>
      <c r="C58" s="3">
        <v>-0.024034121425375865</v>
      </c>
      <c r="D58">
        <f t="shared" si="0"/>
        <v>-0.6978548613639914</v>
      </c>
      <c r="E58">
        <f t="shared" si="1"/>
        <v>0.6978548613639914</v>
      </c>
    </row>
    <row r="59" spans="1:5" ht="13.5">
      <c r="A59">
        <v>3.406</v>
      </c>
      <c r="B59" s="3">
        <v>3.4407526669117545</v>
      </c>
      <c r="C59" s="3">
        <v>-0.03475266691175438</v>
      </c>
      <c r="D59">
        <f t="shared" si="0"/>
        <v>-1.0203366679904398</v>
      </c>
      <c r="E59">
        <f t="shared" si="1"/>
        <v>1.0203366679904398</v>
      </c>
    </row>
    <row r="60" spans="1:5" ht="13.5">
      <c r="A60">
        <v>3.401</v>
      </c>
      <c r="B60" s="3">
        <v>3.4253852346056943</v>
      </c>
      <c r="C60" s="3">
        <v>-0.024385234605694528</v>
      </c>
      <c r="D60">
        <f t="shared" si="0"/>
        <v>-0.7170018996087777</v>
      </c>
      <c r="E60">
        <f t="shared" si="1"/>
        <v>0.7170018996087777</v>
      </c>
    </row>
    <row r="61" spans="1:5" ht="13.5">
      <c r="A61">
        <v>3.42</v>
      </c>
      <c r="B61" s="3">
        <v>3.4142051443227652</v>
      </c>
      <c r="C61" s="3">
        <v>0.0057948556772347</v>
      </c>
      <c r="D61">
        <f t="shared" si="0"/>
        <v>0.1694402244805468</v>
      </c>
      <c r="E61">
        <f t="shared" si="1"/>
        <v>0.1694402244805468</v>
      </c>
    </row>
    <row r="62" spans="1:5" ht="13.5">
      <c r="A62">
        <v>3.446</v>
      </c>
      <c r="B62" s="3">
        <v>3.4585533226129916</v>
      </c>
      <c r="C62" s="3">
        <v>-0.012553322612991469</v>
      </c>
      <c r="D62">
        <f t="shared" si="0"/>
        <v>-0.3642867850548888</v>
      </c>
      <c r="E62">
        <f t="shared" si="1"/>
        <v>0.3642867850548888</v>
      </c>
    </row>
    <row r="63" spans="1:5" ht="13.5">
      <c r="A63">
        <v>3.426</v>
      </c>
      <c r="B63" s="3">
        <v>3.4462072653866223</v>
      </c>
      <c r="C63" s="3">
        <v>-0.020207265386622097</v>
      </c>
      <c r="D63">
        <f t="shared" si="0"/>
        <v>-0.5898209394810886</v>
      </c>
      <c r="E63">
        <f t="shared" si="1"/>
        <v>0.5898209394810886</v>
      </c>
    </row>
    <row r="64" spans="1:5" ht="13.5">
      <c r="A64">
        <v>3.421</v>
      </c>
      <c r="B64" s="3">
        <v>3.4475998724771912</v>
      </c>
      <c r="C64" s="3">
        <v>-0.026599872477191422</v>
      </c>
      <c r="D64">
        <f t="shared" si="0"/>
        <v>-0.7775466962055371</v>
      </c>
      <c r="E64">
        <f t="shared" si="1"/>
        <v>0.7775466962055371</v>
      </c>
    </row>
    <row r="65" spans="1:5" ht="13.5">
      <c r="A65">
        <v>3.474</v>
      </c>
      <c r="B65" s="3">
        <v>3.459066607701391</v>
      </c>
      <c r="C65" s="3">
        <v>0.014933392298609238</v>
      </c>
      <c r="D65">
        <f t="shared" si="0"/>
        <v>0.4298616090561093</v>
      </c>
      <c r="E65">
        <f t="shared" si="1"/>
        <v>0.4298616090561093</v>
      </c>
    </row>
    <row r="66" spans="1:5" ht="13.5">
      <c r="A66">
        <v>3.418</v>
      </c>
      <c r="B66" s="3">
        <v>3.4385371221449024</v>
      </c>
      <c r="C66" s="3">
        <v>-0.02053712214490222</v>
      </c>
      <c r="D66">
        <f t="shared" si="0"/>
        <v>-0.6008520229637864</v>
      </c>
      <c r="E66">
        <f t="shared" si="1"/>
        <v>0.6008520229637864</v>
      </c>
    </row>
    <row r="67" spans="1:5" ht="13.5">
      <c r="A67">
        <v>3.431</v>
      </c>
      <c r="B67" s="3">
        <v>3.445903774092486</v>
      </c>
      <c r="C67" s="3">
        <v>-0.014903774092486</v>
      </c>
      <c r="D67">
        <f t="shared" si="0"/>
        <v>-0.43438572114503055</v>
      </c>
      <c r="E67">
        <f t="shared" si="1"/>
        <v>0.43438572114503055</v>
      </c>
    </row>
    <row r="68" spans="1:5" ht="13.5">
      <c r="A68">
        <v>3.399</v>
      </c>
      <c r="B68" s="3">
        <v>3.4249673581578453</v>
      </c>
      <c r="C68" s="3">
        <v>-0.025967358157845233</v>
      </c>
      <c r="D68">
        <f t="shared" si="0"/>
        <v>-0.7639705253852672</v>
      </c>
      <c r="E68">
        <f t="shared" si="1"/>
        <v>0.7639705253852672</v>
      </c>
    </row>
    <row r="69" spans="1:5" ht="13.5">
      <c r="A69">
        <v>3.434</v>
      </c>
      <c r="B69" s="3">
        <v>3.4133362285689097</v>
      </c>
      <c r="C69" s="3">
        <v>0.02066377143109044</v>
      </c>
      <c r="D69">
        <f t="shared" si="0"/>
        <v>0.6017405774924414</v>
      </c>
      <c r="E69">
        <f t="shared" si="1"/>
        <v>0.6017405774924414</v>
      </c>
    </row>
    <row r="70" spans="1:5" ht="13.5">
      <c r="A70">
        <v>3.402</v>
      </c>
      <c r="B70" s="3">
        <v>3.407996736807004</v>
      </c>
      <c r="C70" s="3">
        <v>-0.005996736807003966</v>
      </c>
      <c r="D70">
        <f t="shared" si="0"/>
        <v>-0.17627092319235643</v>
      </c>
      <c r="E70">
        <f t="shared" si="1"/>
        <v>0.17627092319235643</v>
      </c>
    </row>
    <row r="71" spans="1:5" ht="13.5">
      <c r="A71">
        <v>3.402</v>
      </c>
      <c r="B71" s="3">
        <v>3.3860395803328234</v>
      </c>
      <c r="C71" s="3">
        <v>0.015960419667176762</v>
      </c>
      <c r="D71">
        <f t="shared" si="0"/>
        <v>0.4691481383649842</v>
      </c>
      <c r="E71">
        <f t="shared" si="1"/>
        <v>0.4691481383649842</v>
      </c>
    </row>
    <row r="72" spans="1:5" ht="13.5">
      <c r="A72">
        <v>3.405</v>
      </c>
      <c r="B72" s="3">
        <v>3.393760414166956</v>
      </c>
      <c r="C72" s="3">
        <v>0.01123958583304363</v>
      </c>
      <c r="D72">
        <f t="shared" si="0"/>
        <v>0.33009062652110516</v>
      </c>
      <c r="E72">
        <f t="shared" si="1"/>
        <v>0.33009062652110516</v>
      </c>
    </row>
    <row r="73" spans="1:5" ht="13.5">
      <c r="A73">
        <v>3.455</v>
      </c>
      <c r="B73" s="3">
        <v>3.4291531918087887</v>
      </c>
      <c r="C73" s="3">
        <v>0.025846808191211323</v>
      </c>
      <c r="D73">
        <f t="shared" si="0"/>
        <v>0.7480986451870137</v>
      </c>
      <c r="E73">
        <f t="shared" si="1"/>
        <v>0.7480986451870137</v>
      </c>
    </row>
    <row r="74" spans="1:5" ht="13.5">
      <c r="A74">
        <v>3.397</v>
      </c>
      <c r="B74" s="3">
        <v>3.43626451463298</v>
      </c>
      <c r="C74" s="3">
        <v>-0.03926451463298042</v>
      </c>
      <c r="D74">
        <f t="shared" si="0"/>
        <v>-1.1558585408590056</v>
      </c>
      <c r="E74">
        <f t="shared" si="1"/>
        <v>1.1558585408590056</v>
      </c>
    </row>
    <row r="75" spans="1:5" ht="13.5">
      <c r="A75">
        <v>3.419</v>
      </c>
      <c r="B75" s="3">
        <v>3.440249683991315</v>
      </c>
      <c r="C75" s="3">
        <v>-0.02124968399131477</v>
      </c>
      <c r="D75">
        <f t="shared" si="0"/>
        <v>-0.6215175194885865</v>
      </c>
      <c r="E75">
        <f t="shared" si="1"/>
        <v>0.6215175194885865</v>
      </c>
    </row>
    <row r="76" spans="1:5" ht="13.5">
      <c r="A76">
        <v>3.405</v>
      </c>
      <c r="B76" s="3">
        <v>3.4252020454656624</v>
      </c>
      <c r="C76" s="3">
        <v>-0.02020204546566262</v>
      </c>
      <c r="D76">
        <f t="shared" si="0"/>
        <v>-0.5933053000194602</v>
      </c>
      <c r="E76">
        <f t="shared" si="1"/>
        <v>0.5933053000194602</v>
      </c>
    </row>
    <row r="77" spans="1:5" ht="13.5">
      <c r="A77">
        <v>3.373</v>
      </c>
      <c r="B77" s="3">
        <v>3.39272029615468</v>
      </c>
      <c r="C77" s="3">
        <v>-0.01972029615467985</v>
      </c>
      <c r="D77">
        <f t="shared" si="0"/>
        <v>-0.5846515314165387</v>
      </c>
      <c r="E77">
        <f t="shared" si="1"/>
        <v>0.5846515314165387</v>
      </c>
    </row>
    <row r="78" spans="1:5" ht="13.5">
      <c r="A78">
        <v>3.412</v>
      </c>
      <c r="B78" s="3">
        <v>3.4363756206847302</v>
      </c>
      <c r="C78" s="3">
        <v>-0.024375620684730315</v>
      </c>
      <c r="D78">
        <f t="shared" si="0"/>
        <v>-0.7144085780987783</v>
      </c>
      <c r="E78">
        <f t="shared" si="1"/>
        <v>0.7144085780987783</v>
      </c>
    </row>
    <row r="79" spans="1:5" ht="13.5">
      <c r="A79">
        <v>3.392</v>
      </c>
      <c r="B79" s="3">
        <v>3.422383946154167</v>
      </c>
      <c r="C79" s="3">
        <v>-0.030383946154167063</v>
      </c>
      <c r="D79">
        <f t="shared" si="0"/>
        <v>-0.8957531295450195</v>
      </c>
      <c r="E79">
        <f t="shared" si="1"/>
        <v>0.8957531295450195</v>
      </c>
    </row>
    <row r="80" spans="1:5" ht="13.5">
      <c r="A80">
        <v>3.395</v>
      </c>
      <c r="B80" s="3">
        <v>3.3725162800478428</v>
      </c>
      <c r="C80" s="3">
        <v>0.022483719952157255</v>
      </c>
      <c r="D80">
        <f t="shared" si="0"/>
        <v>0.662259792405221</v>
      </c>
      <c r="E80">
        <f t="shared" si="1"/>
        <v>0.662259792405221</v>
      </c>
    </row>
    <row r="81" spans="1:5" ht="14.25" thickBot="1">
      <c r="A81">
        <v>3.373</v>
      </c>
      <c r="B81" s="4">
        <v>3.3841979225365355</v>
      </c>
      <c r="C81" s="4">
        <v>-0.011197922536535287</v>
      </c>
      <c r="D81">
        <f t="shared" si="0"/>
        <v>-0.3319870304338952</v>
      </c>
      <c r="E81">
        <f t="shared" si="1"/>
        <v>0.3319870304338952</v>
      </c>
    </row>
    <row r="82" spans="1:5" ht="13.5">
      <c r="A82" t="s">
        <v>352</v>
      </c>
      <c r="E82">
        <f>AVERAGE(E27:E81)</f>
        <v>0.5487696677031558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H1">
      <selection activeCell="O22" sqref="O22"/>
    </sheetView>
  </sheetViews>
  <sheetFormatPr defaultColWidth="9.00390625" defaultRowHeight="13.5"/>
  <cols>
    <col min="1" max="1" width="9.50390625" style="0" bestFit="1" customWidth="1"/>
    <col min="2" max="2" width="5.00390625" style="0" customWidth="1"/>
    <col min="4" max="4" width="2.50390625" style="0" bestFit="1" customWidth="1"/>
    <col min="5" max="5" width="12.375" style="0" bestFit="1" customWidth="1"/>
    <col min="6" max="6" width="22.75390625" style="0" bestFit="1" customWidth="1"/>
    <col min="7" max="7" width="12.125" style="0" bestFit="1" customWidth="1"/>
    <col min="8" max="8" width="3.50390625" style="0" bestFit="1" customWidth="1"/>
    <col min="9" max="9" width="5.50390625" style="0" bestFit="1" customWidth="1"/>
    <col min="10" max="10" width="6.50390625" style="0" bestFit="1" customWidth="1"/>
    <col min="11" max="11" width="5.50390625" style="0" bestFit="1" customWidth="1"/>
    <col min="14" max="14" width="12.75390625" style="0" bestFit="1" customWidth="1"/>
    <col min="15" max="15" width="16.75390625" style="0" bestFit="1" customWidth="1"/>
    <col min="16" max="16" width="5.75390625" style="0" customWidth="1"/>
    <col min="17" max="17" width="6.50390625" style="0" bestFit="1" customWidth="1"/>
  </cols>
  <sheetData>
    <row r="1" spans="1:17" ht="13.5">
      <c r="A1" t="s">
        <v>319</v>
      </c>
      <c r="B1" t="s">
        <v>116</v>
      </c>
      <c r="C1" t="s">
        <v>117</v>
      </c>
      <c r="D1" t="s">
        <v>118</v>
      </c>
      <c r="E1" t="s">
        <v>28</v>
      </c>
      <c r="F1" t="s">
        <v>119</v>
      </c>
      <c r="G1" t="s">
        <v>120</v>
      </c>
      <c r="H1" t="s">
        <v>70</v>
      </c>
      <c r="I1" t="s">
        <v>121</v>
      </c>
      <c r="J1" t="s">
        <v>122</v>
      </c>
      <c r="K1" t="s">
        <v>123</v>
      </c>
      <c r="L1" t="s">
        <v>124</v>
      </c>
      <c r="M1" t="s">
        <v>347</v>
      </c>
      <c r="N1" t="s">
        <v>4</v>
      </c>
      <c r="O1" t="s">
        <v>5</v>
      </c>
      <c r="P1" t="s">
        <v>121</v>
      </c>
      <c r="Q1" t="s">
        <v>122</v>
      </c>
    </row>
    <row r="2" spans="1:17" ht="13.5">
      <c r="A2">
        <v>19062604</v>
      </c>
      <c r="B2">
        <v>7</v>
      </c>
      <c r="D2">
        <v>1</v>
      </c>
      <c r="E2" t="s">
        <v>46</v>
      </c>
      <c r="F2" t="s">
        <v>111</v>
      </c>
      <c r="G2" t="s">
        <v>112</v>
      </c>
      <c r="H2">
        <v>10</v>
      </c>
      <c r="I2">
        <v>3.36</v>
      </c>
      <c r="J2">
        <v>3.479</v>
      </c>
      <c r="K2">
        <v>0.2</v>
      </c>
      <c r="M2" t="s">
        <v>348</v>
      </c>
      <c r="N2">
        <v>5.589</v>
      </c>
      <c r="O2">
        <v>134.138</v>
      </c>
      <c r="P2">
        <v>3.36</v>
      </c>
      <c r="Q2">
        <v>3.479</v>
      </c>
    </row>
    <row r="3" spans="1:17" ht="13.5">
      <c r="A3">
        <v>19062604</v>
      </c>
      <c r="B3">
        <v>1</v>
      </c>
      <c r="D3">
        <v>2</v>
      </c>
      <c r="E3" t="s">
        <v>97</v>
      </c>
      <c r="F3" t="s">
        <v>98</v>
      </c>
      <c r="G3" t="s">
        <v>99</v>
      </c>
      <c r="H3">
        <v>10</v>
      </c>
      <c r="I3">
        <v>3.34</v>
      </c>
      <c r="J3">
        <v>3.428</v>
      </c>
      <c r="K3">
        <v>0.07</v>
      </c>
      <c r="M3" t="s">
        <v>348</v>
      </c>
      <c r="N3">
        <v>5.534</v>
      </c>
      <c r="O3">
        <v>135.542</v>
      </c>
      <c r="P3">
        <v>3.34</v>
      </c>
      <c r="Q3">
        <v>3.428</v>
      </c>
    </row>
    <row r="4" spans="1:17" ht="13.5">
      <c r="A4">
        <v>19062604</v>
      </c>
      <c r="B4">
        <v>2</v>
      </c>
      <c r="D4">
        <v>3</v>
      </c>
      <c r="E4" t="s">
        <v>48</v>
      </c>
      <c r="F4" t="s">
        <v>100</v>
      </c>
      <c r="G4" t="s">
        <v>101</v>
      </c>
      <c r="H4">
        <v>20</v>
      </c>
      <c r="I4">
        <v>3.34</v>
      </c>
      <c r="J4">
        <v>3.426</v>
      </c>
      <c r="K4">
        <v>0.12</v>
      </c>
      <c r="M4" t="s">
        <v>348</v>
      </c>
      <c r="N4">
        <v>5.486</v>
      </c>
      <c r="O4">
        <v>134.77</v>
      </c>
      <c r="P4">
        <v>3.34</v>
      </c>
      <c r="Q4">
        <v>3.426</v>
      </c>
    </row>
    <row r="5" spans="1:17" ht="13.5">
      <c r="A5">
        <v>19062604</v>
      </c>
      <c r="B5">
        <v>3</v>
      </c>
      <c r="D5">
        <v>4</v>
      </c>
      <c r="E5" t="s">
        <v>49</v>
      </c>
      <c r="F5" t="s">
        <v>102</v>
      </c>
      <c r="G5" t="s">
        <v>103</v>
      </c>
      <c r="H5">
        <v>20</v>
      </c>
      <c r="I5">
        <v>3.31</v>
      </c>
      <c r="J5">
        <v>3.429</v>
      </c>
      <c r="K5">
        <v>0.17</v>
      </c>
      <c r="M5" t="s">
        <v>348</v>
      </c>
      <c r="N5">
        <v>5.478</v>
      </c>
      <c r="O5">
        <v>134.832</v>
      </c>
      <c r="P5">
        <v>3.31</v>
      </c>
      <c r="Q5">
        <v>3.429</v>
      </c>
    </row>
    <row r="6" spans="1:17" ht="13.5">
      <c r="A6">
        <v>19062604</v>
      </c>
      <c r="B6">
        <v>4</v>
      </c>
      <c r="D6">
        <v>5</v>
      </c>
      <c r="E6" t="s">
        <v>50</v>
      </c>
      <c r="F6" t="s">
        <v>104</v>
      </c>
      <c r="G6" t="s">
        <v>105</v>
      </c>
      <c r="H6">
        <v>0</v>
      </c>
      <c r="I6">
        <v>3.39</v>
      </c>
      <c r="J6">
        <v>3.477</v>
      </c>
      <c r="K6">
        <v>0.08</v>
      </c>
      <c r="M6" t="s">
        <v>348</v>
      </c>
      <c r="N6">
        <v>5.611</v>
      </c>
      <c r="O6">
        <v>129.636</v>
      </c>
      <c r="P6">
        <v>3.39</v>
      </c>
      <c r="Q6">
        <v>3.477</v>
      </c>
    </row>
    <row r="7" spans="1:17" ht="13.5">
      <c r="A7">
        <v>19062604</v>
      </c>
      <c r="B7">
        <v>6</v>
      </c>
      <c r="D7">
        <v>6</v>
      </c>
      <c r="E7" t="s">
        <v>108</v>
      </c>
      <c r="F7" t="s">
        <v>109</v>
      </c>
      <c r="G7" t="s">
        <v>110</v>
      </c>
      <c r="H7">
        <v>0</v>
      </c>
      <c r="I7">
        <v>3.38</v>
      </c>
      <c r="J7">
        <v>3.487</v>
      </c>
      <c r="K7">
        <v>0.1</v>
      </c>
      <c r="M7" t="s">
        <v>348</v>
      </c>
      <c r="N7">
        <v>5.604</v>
      </c>
      <c r="O7">
        <v>136.095</v>
      </c>
      <c r="P7">
        <v>3.38</v>
      </c>
      <c r="Q7">
        <v>3.487</v>
      </c>
    </row>
    <row r="8" spans="1:17" ht="13.5">
      <c r="A8">
        <v>19062604</v>
      </c>
      <c r="B8">
        <v>8</v>
      </c>
      <c r="D8">
        <v>7</v>
      </c>
      <c r="E8" t="s">
        <v>113</v>
      </c>
      <c r="F8" t="s">
        <v>114</v>
      </c>
      <c r="G8" t="s">
        <v>115</v>
      </c>
      <c r="H8">
        <v>0</v>
      </c>
      <c r="I8">
        <v>3.42</v>
      </c>
      <c r="J8">
        <v>3.516</v>
      </c>
      <c r="K8">
        <v>0.08</v>
      </c>
      <c r="M8" t="s">
        <v>348</v>
      </c>
      <c r="N8">
        <v>5.699</v>
      </c>
      <c r="O8">
        <v>127.913</v>
      </c>
      <c r="P8">
        <v>3.42</v>
      </c>
      <c r="Q8">
        <v>3.516</v>
      </c>
    </row>
    <row r="9" spans="1:17" ht="13.5">
      <c r="A9">
        <v>19062604</v>
      </c>
      <c r="B9">
        <v>5</v>
      </c>
      <c r="D9">
        <v>8</v>
      </c>
      <c r="E9" t="s">
        <v>53</v>
      </c>
      <c r="F9" t="s">
        <v>106</v>
      </c>
      <c r="G9" t="s">
        <v>107</v>
      </c>
      <c r="H9">
        <v>0</v>
      </c>
      <c r="I9">
        <v>3.39</v>
      </c>
      <c r="J9">
        <v>3.484</v>
      </c>
      <c r="K9">
        <v>0.19</v>
      </c>
      <c r="M9" t="s">
        <v>348</v>
      </c>
      <c r="N9">
        <v>5.64</v>
      </c>
      <c r="O9">
        <v>133.392</v>
      </c>
      <c r="P9">
        <v>3.39</v>
      </c>
      <c r="Q9">
        <v>3.484</v>
      </c>
    </row>
    <row r="10" spans="1:17" ht="13.5">
      <c r="A10">
        <v>19062605</v>
      </c>
      <c r="B10">
        <v>5</v>
      </c>
      <c r="D10">
        <v>1</v>
      </c>
      <c r="E10" t="s">
        <v>138</v>
      </c>
      <c r="F10" t="s">
        <v>139</v>
      </c>
      <c r="G10" t="s">
        <v>140</v>
      </c>
      <c r="H10">
        <v>20</v>
      </c>
      <c r="I10">
        <v>3.39</v>
      </c>
      <c r="J10">
        <v>3.458</v>
      </c>
      <c r="K10">
        <v>0.19</v>
      </c>
      <c r="M10" t="s">
        <v>348</v>
      </c>
      <c r="N10">
        <v>5.666</v>
      </c>
      <c r="O10">
        <v>134.993</v>
      </c>
      <c r="P10">
        <v>3.39</v>
      </c>
      <c r="Q10">
        <v>3.458</v>
      </c>
    </row>
    <row r="11" spans="1:17" ht="13.5">
      <c r="A11">
        <v>19062605</v>
      </c>
      <c r="B11">
        <v>2</v>
      </c>
      <c r="D11">
        <v>2</v>
      </c>
      <c r="E11" t="s">
        <v>129</v>
      </c>
      <c r="F11" t="s">
        <v>130</v>
      </c>
      <c r="G11" t="s">
        <v>131</v>
      </c>
      <c r="H11">
        <v>20</v>
      </c>
      <c r="I11">
        <v>3.36</v>
      </c>
      <c r="J11">
        <v>3.433</v>
      </c>
      <c r="K11">
        <v>0.16</v>
      </c>
      <c r="M11" t="s">
        <v>348</v>
      </c>
      <c r="N11">
        <v>5.587</v>
      </c>
      <c r="O11">
        <v>132.792</v>
      </c>
      <c r="P11">
        <v>3.36</v>
      </c>
      <c r="Q11">
        <v>3.433</v>
      </c>
    </row>
    <row r="12" spans="1:17" ht="13.5">
      <c r="A12">
        <v>19062605</v>
      </c>
      <c r="B12">
        <v>4</v>
      </c>
      <c r="D12">
        <v>3</v>
      </c>
      <c r="E12" t="s">
        <v>135</v>
      </c>
      <c r="F12" t="s">
        <v>136</v>
      </c>
      <c r="G12" t="s">
        <v>137</v>
      </c>
      <c r="H12">
        <v>20</v>
      </c>
      <c r="I12">
        <v>3.36</v>
      </c>
      <c r="J12">
        <v>3.442</v>
      </c>
      <c r="K12">
        <v>0.06</v>
      </c>
      <c r="M12" t="s">
        <v>348</v>
      </c>
      <c r="N12">
        <v>5.548</v>
      </c>
      <c r="O12">
        <v>132.802</v>
      </c>
      <c r="P12">
        <v>3.36</v>
      </c>
      <c r="Q12">
        <v>3.442</v>
      </c>
    </row>
    <row r="13" spans="1:17" ht="13.5">
      <c r="A13">
        <v>19062605</v>
      </c>
      <c r="B13">
        <v>6</v>
      </c>
      <c r="D13">
        <v>4</v>
      </c>
      <c r="E13" t="s">
        <v>141</v>
      </c>
      <c r="F13" t="s">
        <v>142</v>
      </c>
      <c r="G13" t="s">
        <v>143</v>
      </c>
      <c r="H13">
        <v>20</v>
      </c>
      <c r="I13">
        <v>3.37</v>
      </c>
      <c r="J13">
        <v>3.462</v>
      </c>
      <c r="K13">
        <v>0.12</v>
      </c>
      <c r="M13" t="s">
        <v>348</v>
      </c>
      <c r="N13">
        <v>5.579</v>
      </c>
      <c r="O13">
        <v>132.802</v>
      </c>
      <c r="P13">
        <v>3.37</v>
      </c>
      <c r="Q13">
        <v>3.462</v>
      </c>
    </row>
    <row r="14" spans="1:17" ht="13.5">
      <c r="A14">
        <v>19062605</v>
      </c>
      <c r="B14">
        <v>1</v>
      </c>
      <c r="D14">
        <v>5</v>
      </c>
      <c r="E14" t="s">
        <v>126</v>
      </c>
      <c r="F14" t="s">
        <v>127</v>
      </c>
      <c r="G14" t="s">
        <v>128</v>
      </c>
      <c r="H14">
        <v>30</v>
      </c>
      <c r="I14">
        <v>3.33</v>
      </c>
      <c r="J14">
        <v>3.419</v>
      </c>
      <c r="K14">
        <v>0.18</v>
      </c>
      <c r="M14" t="s">
        <v>348</v>
      </c>
      <c r="N14">
        <v>5.509</v>
      </c>
      <c r="O14">
        <v>135.552</v>
      </c>
      <c r="P14">
        <v>3.33</v>
      </c>
      <c r="Q14">
        <v>3.419</v>
      </c>
    </row>
    <row r="15" spans="1:17" ht="13.5">
      <c r="A15">
        <v>19062605</v>
      </c>
      <c r="B15">
        <v>8</v>
      </c>
      <c r="D15">
        <v>6</v>
      </c>
      <c r="E15" t="s">
        <v>147</v>
      </c>
      <c r="F15" t="s">
        <v>148</v>
      </c>
      <c r="G15" t="s">
        <v>149</v>
      </c>
      <c r="H15">
        <v>10</v>
      </c>
      <c r="I15">
        <v>3.39</v>
      </c>
      <c r="J15">
        <v>3.492</v>
      </c>
      <c r="K15">
        <v>0.1</v>
      </c>
      <c r="M15" t="s">
        <v>348</v>
      </c>
      <c r="N15">
        <v>5.611</v>
      </c>
      <c r="O15">
        <v>132.469</v>
      </c>
      <c r="P15">
        <v>3.39</v>
      </c>
      <c r="Q15">
        <v>3.492</v>
      </c>
    </row>
    <row r="16" spans="1:17" ht="13.5">
      <c r="A16">
        <v>19062605</v>
      </c>
      <c r="B16">
        <v>7</v>
      </c>
      <c r="D16">
        <v>7</v>
      </c>
      <c r="E16" t="s">
        <v>144</v>
      </c>
      <c r="F16" t="s">
        <v>145</v>
      </c>
      <c r="G16" t="s">
        <v>146</v>
      </c>
      <c r="H16">
        <v>10</v>
      </c>
      <c r="I16">
        <v>3.44</v>
      </c>
      <c r="J16">
        <v>3.492</v>
      </c>
      <c r="K16">
        <v>0.03</v>
      </c>
      <c r="M16" t="s">
        <v>348</v>
      </c>
      <c r="N16">
        <v>5.686</v>
      </c>
      <c r="O16">
        <v>132.88</v>
      </c>
      <c r="P16">
        <v>3.44</v>
      </c>
      <c r="Q16">
        <v>3.492</v>
      </c>
    </row>
    <row r="17" spans="1:17" ht="13.5">
      <c r="A17">
        <v>19062605</v>
      </c>
      <c r="B17">
        <v>3</v>
      </c>
      <c r="D17">
        <v>8</v>
      </c>
      <c r="E17" t="s">
        <v>132</v>
      </c>
      <c r="F17" t="s">
        <v>133</v>
      </c>
      <c r="G17" t="s">
        <v>134</v>
      </c>
      <c r="H17">
        <v>0</v>
      </c>
      <c r="I17">
        <v>3.37</v>
      </c>
      <c r="J17">
        <v>3.465</v>
      </c>
      <c r="K17">
        <v>0.2</v>
      </c>
      <c r="M17" t="s">
        <v>348</v>
      </c>
      <c r="N17">
        <v>5.597</v>
      </c>
      <c r="O17">
        <v>131.569</v>
      </c>
      <c r="P17">
        <v>3.37</v>
      </c>
      <c r="Q17">
        <v>3.465</v>
      </c>
    </row>
    <row r="18" spans="1:17" ht="13.5">
      <c r="A18">
        <v>19062606</v>
      </c>
      <c r="B18">
        <v>1</v>
      </c>
      <c r="D18">
        <v>1</v>
      </c>
      <c r="E18" t="s">
        <v>150</v>
      </c>
      <c r="F18" t="s">
        <v>151</v>
      </c>
      <c r="G18" t="s">
        <v>152</v>
      </c>
      <c r="H18">
        <v>30</v>
      </c>
      <c r="I18">
        <v>3.33</v>
      </c>
      <c r="J18">
        <v>3.419</v>
      </c>
      <c r="K18">
        <v>0.04</v>
      </c>
      <c r="M18" t="s">
        <v>348</v>
      </c>
      <c r="N18">
        <v>5.507</v>
      </c>
      <c r="O18">
        <v>134.048</v>
      </c>
      <c r="P18">
        <v>3.33</v>
      </c>
      <c r="Q18">
        <v>3.419</v>
      </c>
    </row>
    <row r="19" spans="1:17" ht="13.5">
      <c r="A19">
        <v>19062606</v>
      </c>
      <c r="B19">
        <v>6</v>
      </c>
      <c r="D19">
        <v>2</v>
      </c>
      <c r="E19" t="s">
        <v>165</v>
      </c>
      <c r="F19" t="s">
        <v>166</v>
      </c>
      <c r="G19" t="s">
        <v>167</v>
      </c>
      <c r="H19">
        <v>20</v>
      </c>
      <c r="I19">
        <v>3.35</v>
      </c>
      <c r="J19">
        <v>3.49</v>
      </c>
      <c r="K19">
        <v>0.12</v>
      </c>
      <c r="M19" t="s">
        <v>348</v>
      </c>
      <c r="N19">
        <v>5.598</v>
      </c>
      <c r="O19">
        <v>137.92</v>
      </c>
      <c r="P19">
        <v>3.35</v>
      </c>
      <c r="Q19">
        <v>3.49</v>
      </c>
    </row>
    <row r="20" spans="1:17" ht="13.5">
      <c r="A20">
        <v>19062606</v>
      </c>
      <c r="B20">
        <v>2</v>
      </c>
      <c r="D20">
        <v>3</v>
      </c>
      <c r="E20" t="s">
        <v>153</v>
      </c>
      <c r="F20" t="s">
        <v>154</v>
      </c>
      <c r="G20" t="s">
        <v>155</v>
      </c>
      <c r="H20">
        <v>20</v>
      </c>
      <c r="I20">
        <v>3.35</v>
      </c>
      <c r="J20">
        <v>3.436</v>
      </c>
      <c r="K20">
        <v>0.1</v>
      </c>
      <c r="M20" t="s">
        <v>348</v>
      </c>
      <c r="N20">
        <v>5.556</v>
      </c>
      <c r="O20">
        <v>132.479</v>
      </c>
      <c r="P20">
        <v>3.35</v>
      </c>
      <c r="Q20">
        <v>3.436</v>
      </c>
    </row>
    <row r="21" spans="1:17" ht="13.5">
      <c r="A21">
        <v>19062606</v>
      </c>
      <c r="B21">
        <v>4</v>
      </c>
      <c r="D21">
        <v>4</v>
      </c>
      <c r="E21" t="s">
        <v>159</v>
      </c>
      <c r="F21" t="s">
        <v>160</v>
      </c>
      <c r="G21" t="s">
        <v>161</v>
      </c>
      <c r="H21">
        <v>20</v>
      </c>
      <c r="I21">
        <v>3.38</v>
      </c>
      <c r="J21">
        <v>3.481</v>
      </c>
      <c r="K21">
        <v>0.12</v>
      </c>
      <c r="M21" t="s">
        <v>348</v>
      </c>
      <c r="N21">
        <v>5.6</v>
      </c>
      <c r="O21">
        <v>128.186</v>
      </c>
      <c r="P21">
        <v>3.38</v>
      </c>
      <c r="Q21">
        <v>3.481</v>
      </c>
    </row>
    <row r="22" spans="1:17" ht="13.5">
      <c r="A22">
        <v>19062606</v>
      </c>
      <c r="B22">
        <v>7</v>
      </c>
      <c r="D22">
        <v>5</v>
      </c>
      <c r="E22" t="s">
        <v>168</v>
      </c>
      <c r="F22" t="s">
        <v>169</v>
      </c>
      <c r="G22" t="s">
        <v>170</v>
      </c>
      <c r="H22">
        <v>20</v>
      </c>
      <c r="I22">
        <v>3.37</v>
      </c>
      <c r="J22">
        <v>3.5</v>
      </c>
      <c r="K22">
        <v>0.1</v>
      </c>
      <c r="M22" t="s">
        <v>348</v>
      </c>
      <c r="N22">
        <v>5.554</v>
      </c>
      <c r="O22">
        <v>133.541</v>
      </c>
      <c r="P22">
        <v>3.37</v>
      </c>
      <c r="Q22">
        <v>3.5</v>
      </c>
    </row>
    <row r="23" spans="1:17" ht="13.5">
      <c r="A23">
        <v>19062606</v>
      </c>
      <c r="B23">
        <v>3</v>
      </c>
      <c r="D23">
        <v>6</v>
      </c>
      <c r="E23" t="s">
        <v>156</v>
      </c>
      <c r="F23" t="s">
        <v>157</v>
      </c>
      <c r="G23" t="s">
        <v>158</v>
      </c>
      <c r="H23">
        <v>10</v>
      </c>
      <c r="I23">
        <v>3.35</v>
      </c>
      <c r="J23">
        <v>3.489</v>
      </c>
      <c r="K23">
        <v>0.24</v>
      </c>
      <c r="M23" t="s">
        <v>348</v>
      </c>
      <c r="N23">
        <v>5.56</v>
      </c>
      <c r="O23">
        <v>138.568</v>
      </c>
      <c r="P23">
        <v>3.35</v>
      </c>
      <c r="Q23">
        <v>3.489</v>
      </c>
    </row>
    <row r="24" spans="1:17" ht="13.5">
      <c r="A24">
        <v>19062606</v>
      </c>
      <c r="B24">
        <v>5</v>
      </c>
      <c r="D24">
        <v>8</v>
      </c>
      <c r="E24" t="s">
        <v>162</v>
      </c>
      <c r="F24" t="s">
        <v>163</v>
      </c>
      <c r="G24" t="s">
        <v>164</v>
      </c>
      <c r="H24">
        <v>0</v>
      </c>
      <c r="I24">
        <v>3.39</v>
      </c>
      <c r="J24">
        <v>3.51</v>
      </c>
      <c r="K24">
        <v>0.16</v>
      </c>
      <c r="M24" t="s">
        <v>348</v>
      </c>
      <c r="N24">
        <v>5.617</v>
      </c>
      <c r="O24">
        <v>133.303</v>
      </c>
      <c r="P24">
        <v>3.39</v>
      </c>
      <c r="Q24">
        <v>3.51</v>
      </c>
    </row>
    <row r="25" spans="1:17" ht="13.5">
      <c r="A25">
        <v>19062607</v>
      </c>
      <c r="B25">
        <v>7</v>
      </c>
      <c r="D25">
        <v>1</v>
      </c>
      <c r="E25" t="s">
        <v>192</v>
      </c>
      <c r="F25" t="s">
        <v>193</v>
      </c>
      <c r="G25" t="s">
        <v>194</v>
      </c>
      <c r="H25">
        <v>20</v>
      </c>
      <c r="I25">
        <v>3.36</v>
      </c>
      <c r="J25">
        <v>3.455</v>
      </c>
      <c r="K25">
        <v>0.14</v>
      </c>
      <c r="M25" t="s">
        <v>348</v>
      </c>
      <c r="N25">
        <v>5.589</v>
      </c>
      <c r="O25">
        <v>131.79</v>
      </c>
      <c r="P25">
        <v>3.36</v>
      </c>
      <c r="Q25">
        <v>3.455</v>
      </c>
    </row>
    <row r="26" spans="1:17" ht="13.5">
      <c r="A26">
        <v>19062607</v>
      </c>
      <c r="B26">
        <v>5</v>
      </c>
      <c r="D26">
        <v>2</v>
      </c>
      <c r="E26" t="s">
        <v>186</v>
      </c>
      <c r="F26" t="s">
        <v>187</v>
      </c>
      <c r="G26" t="s">
        <v>188</v>
      </c>
      <c r="H26">
        <v>20</v>
      </c>
      <c r="I26">
        <v>3.41</v>
      </c>
      <c r="J26">
        <v>3.449</v>
      </c>
      <c r="K26">
        <v>0.15</v>
      </c>
      <c r="M26" t="s">
        <v>348</v>
      </c>
      <c r="N26">
        <v>5.612</v>
      </c>
      <c r="O26">
        <v>129.487</v>
      </c>
      <c r="P26">
        <v>3.41</v>
      </c>
      <c r="Q26">
        <v>3.449</v>
      </c>
    </row>
    <row r="27" spans="1:17" ht="13.5">
      <c r="A27">
        <v>19062607</v>
      </c>
      <c r="B27">
        <v>1</v>
      </c>
      <c r="D27">
        <v>3</v>
      </c>
      <c r="E27" t="s">
        <v>174</v>
      </c>
      <c r="F27" t="s">
        <v>175</v>
      </c>
      <c r="G27" t="s">
        <v>176</v>
      </c>
      <c r="H27">
        <v>20</v>
      </c>
      <c r="I27">
        <v>3.38</v>
      </c>
      <c r="J27">
        <v>3.429</v>
      </c>
      <c r="K27">
        <v>0.04</v>
      </c>
      <c r="M27" t="s">
        <v>348</v>
      </c>
      <c r="N27">
        <v>5.579</v>
      </c>
      <c r="O27">
        <v>134.068</v>
      </c>
      <c r="P27">
        <v>3.38</v>
      </c>
      <c r="Q27">
        <v>3.429</v>
      </c>
    </row>
    <row r="28" spans="1:17" ht="13.5">
      <c r="A28">
        <v>19062607</v>
      </c>
      <c r="B28">
        <v>6</v>
      </c>
      <c r="D28">
        <v>4</v>
      </c>
      <c r="E28" t="s">
        <v>189</v>
      </c>
      <c r="F28" t="s">
        <v>190</v>
      </c>
      <c r="G28" t="s">
        <v>191</v>
      </c>
      <c r="H28">
        <v>20</v>
      </c>
      <c r="I28">
        <v>3.37</v>
      </c>
      <c r="J28">
        <v>3.449</v>
      </c>
      <c r="K28">
        <v>0.15</v>
      </c>
      <c r="M28" t="s">
        <v>348</v>
      </c>
      <c r="N28">
        <v>5.548</v>
      </c>
      <c r="O28">
        <v>135.828</v>
      </c>
      <c r="P28">
        <v>3.37</v>
      </c>
      <c r="Q28">
        <v>3.449</v>
      </c>
    </row>
    <row r="29" spans="1:17" ht="13.5">
      <c r="A29">
        <v>19062607</v>
      </c>
      <c r="B29">
        <v>8</v>
      </c>
      <c r="D29">
        <v>5</v>
      </c>
      <c r="E29" t="s">
        <v>195</v>
      </c>
      <c r="F29" t="s">
        <v>196</v>
      </c>
      <c r="G29" t="s">
        <v>197</v>
      </c>
      <c r="H29">
        <v>30</v>
      </c>
      <c r="I29">
        <v>3.37</v>
      </c>
      <c r="J29">
        <v>3.447</v>
      </c>
      <c r="K29">
        <v>0.09</v>
      </c>
      <c r="M29" t="s">
        <v>348</v>
      </c>
      <c r="N29">
        <v>5.614</v>
      </c>
      <c r="O29">
        <v>132.45</v>
      </c>
      <c r="P29">
        <v>3.37</v>
      </c>
      <c r="Q29">
        <v>3.447</v>
      </c>
    </row>
    <row r="30" spans="1:17" ht="13.5">
      <c r="A30">
        <v>19062607</v>
      </c>
      <c r="B30">
        <v>3</v>
      </c>
      <c r="D30">
        <v>6</v>
      </c>
      <c r="E30" t="s">
        <v>180</v>
      </c>
      <c r="F30" t="s">
        <v>181</v>
      </c>
      <c r="G30" t="s">
        <v>182</v>
      </c>
      <c r="H30">
        <v>30</v>
      </c>
      <c r="I30">
        <v>3.36</v>
      </c>
      <c r="J30">
        <v>3.425</v>
      </c>
      <c r="K30">
        <v>0.12</v>
      </c>
      <c r="M30" t="s">
        <v>348</v>
      </c>
      <c r="N30">
        <v>5.553</v>
      </c>
      <c r="O30">
        <v>132.733</v>
      </c>
      <c r="P30">
        <v>3.36</v>
      </c>
      <c r="Q30">
        <v>3.425</v>
      </c>
    </row>
    <row r="31" spans="1:17" ht="13.5">
      <c r="A31">
        <v>19062607</v>
      </c>
      <c r="B31">
        <v>2</v>
      </c>
      <c r="D31">
        <v>7</v>
      </c>
      <c r="E31" t="s">
        <v>177</v>
      </c>
      <c r="F31" t="s">
        <v>178</v>
      </c>
      <c r="G31" t="s">
        <v>179</v>
      </c>
      <c r="H31">
        <v>10</v>
      </c>
      <c r="I31">
        <v>3.36</v>
      </c>
      <c r="J31">
        <v>3.444</v>
      </c>
      <c r="K31">
        <v>0.01</v>
      </c>
      <c r="M31" t="s">
        <v>348</v>
      </c>
      <c r="N31">
        <v>5.553</v>
      </c>
      <c r="O31">
        <v>133.085</v>
      </c>
      <c r="P31">
        <v>3.36</v>
      </c>
      <c r="Q31">
        <v>3.444</v>
      </c>
    </row>
    <row r="32" spans="1:17" ht="13.5">
      <c r="A32">
        <v>19062607</v>
      </c>
      <c r="B32">
        <v>4</v>
      </c>
      <c r="D32">
        <v>8</v>
      </c>
      <c r="E32" t="s">
        <v>183</v>
      </c>
      <c r="F32" t="s">
        <v>184</v>
      </c>
      <c r="G32" t="s">
        <v>185</v>
      </c>
      <c r="H32">
        <v>0</v>
      </c>
      <c r="I32">
        <v>3.37</v>
      </c>
      <c r="J32">
        <v>3.461</v>
      </c>
      <c r="K32">
        <v>0.13</v>
      </c>
      <c r="M32" t="s">
        <v>348</v>
      </c>
      <c r="N32">
        <v>5.58</v>
      </c>
      <c r="O32">
        <v>133.077</v>
      </c>
      <c r="P32">
        <v>3.37</v>
      </c>
      <c r="Q32">
        <v>3.461</v>
      </c>
    </row>
    <row r="33" spans="1:17" ht="13.5">
      <c r="A33">
        <v>19062608</v>
      </c>
      <c r="B33">
        <v>8</v>
      </c>
      <c r="D33">
        <v>1</v>
      </c>
      <c r="E33" t="s">
        <v>219</v>
      </c>
      <c r="F33" t="s">
        <v>220</v>
      </c>
      <c r="G33" t="s">
        <v>221</v>
      </c>
      <c r="H33">
        <v>30</v>
      </c>
      <c r="I33">
        <v>3.38</v>
      </c>
      <c r="J33">
        <v>3.444</v>
      </c>
      <c r="K33">
        <v>0.19</v>
      </c>
      <c r="M33" t="s">
        <v>348</v>
      </c>
      <c r="N33">
        <v>5.638</v>
      </c>
      <c r="O33">
        <v>133.689</v>
      </c>
      <c r="P33">
        <v>3.38</v>
      </c>
      <c r="Q33">
        <v>3.444</v>
      </c>
    </row>
    <row r="34" spans="1:17" ht="13.5">
      <c r="A34">
        <v>19062608</v>
      </c>
      <c r="B34">
        <v>3</v>
      </c>
      <c r="D34">
        <v>2</v>
      </c>
      <c r="E34" t="s">
        <v>204</v>
      </c>
      <c r="F34" t="s">
        <v>205</v>
      </c>
      <c r="G34" t="s">
        <v>206</v>
      </c>
      <c r="H34">
        <v>30</v>
      </c>
      <c r="I34">
        <v>3.35</v>
      </c>
      <c r="J34">
        <v>3.406</v>
      </c>
      <c r="K34">
        <v>0.08</v>
      </c>
      <c r="M34" t="s">
        <v>348</v>
      </c>
      <c r="N34">
        <v>5.585</v>
      </c>
      <c r="O34">
        <v>133.232</v>
      </c>
      <c r="P34">
        <v>3.35</v>
      </c>
      <c r="Q34">
        <v>3.406</v>
      </c>
    </row>
    <row r="35" spans="1:17" ht="13.5">
      <c r="A35">
        <v>19062608</v>
      </c>
      <c r="B35">
        <v>1</v>
      </c>
      <c r="D35">
        <v>3</v>
      </c>
      <c r="E35" t="s">
        <v>198</v>
      </c>
      <c r="F35" t="s">
        <v>199</v>
      </c>
      <c r="G35" t="s">
        <v>200</v>
      </c>
      <c r="H35">
        <v>20</v>
      </c>
      <c r="I35">
        <v>3.33</v>
      </c>
      <c r="J35">
        <v>3.401</v>
      </c>
      <c r="K35">
        <v>0.15</v>
      </c>
      <c r="M35" t="s">
        <v>348</v>
      </c>
      <c r="N35">
        <v>5.523</v>
      </c>
      <c r="O35">
        <v>137.22</v>
      </c>
      <c r="P35">
        <v>3.33</v>
      </c>
      <c r="Q35">
        <v>3.401</v>
      </c>
    </row>
    <row r="36" spans="1:17" ht="13.5">
      <c r="A36">
        <v>19062608</v>
      </c>
      <c r="B36">
        <v>4</v>
      </c>
      <c r="D36">
        <v>4</v>
      </c>
      <c r="E36" t="s">
        <v>207</v>
      </c>
      <c r="F36" t="s">
        <v>208</v>
      </c>
      <c r="G36" t="s">
        <v>209</v>
      </c>
      <c r="H36">
        <v>20</v>
      </c>
      <c r="I36">
        <v>3.32</v>
      </c>
      <c r="J36">
        <v>3.42</v>
      </c>
      <c r="K36">
        <v>0.11</v>
      </c>
      <c r="M36" t="s">
        <v>348</v>
      </c>
      <c r="N36">
        <v>5.489</v>
      </c>
      <c r="O36">
        <v>137.344</v>
      </c>
      <c r="P36">
        <v>3.32</v>
      </c>
      <c r="Q36">
        <v>3.42</v>
      </c>
    </row>
    <row r="37" spans="1:17" ht="13.5">
      <c r="A37">
        <v>19062608</v>
      </c>
      <c r="B37">
        <v>6</v>
      </c>
      <c r="D37">
        <v>5</v>
      </c>
      <c r="E37" t="s">
        <v>213</v>
      </c>
      <c r="F37" t="s">
        <v>214</v>
      </c>
      <c r="G37" t="s">
        <v>215</v>
      </c>
      <c r="H37">
        <v>20</v>
      </c>
      <c r="I37">
        <v>3.37</v>
      </c>
      <c r="J37">
        <v>3.446</v>
      </c>
      <c r="K37">
        <v>0.08</v>
      </c>
      <c r="M37" t="s">
        <v>348</v>
      </c>
      <c r="N37">
        <v>5.577</v>
      </c>
      <c r="O37">
        <v>137.446</v>
      </c>
      <c r="P37">
        <v>3.37</v>
      </c>
      <c r="Q37">
        <v>3.446</v>
      </c>
    </row>
    <row r="38" spans="1:17" ht="13.5">
      <c r="A38">
        <v>19062608</v>
      </c>
      <c r="B38">
        <v>5</v>
      </c>
      <c r="D38">
        <v>6</v>
      </c>
      <c r="E38" t="s">
        <v>210</v>
      </c>
      <c r="F38" t="s">
        <v>211</v>
      </c>
      <c r="G38" t="s">
        <v>212</v>
      </c>
      <c r="H38">
        <v>20</v>
      </c>
      <c r="I38">
        <v>3.35</v>
      </c>
      <c r="J38">
        <v>3.426</v>
      </c>
      <c r="K38">
        <v>0.1</v>
      </c>
      <c r="M38" t="s">
        <v>348</v>
      </c>
      <c r="N38">
        <v>5.591</v>
      </c>
      <c r="O38">
        <v>136.023</v>
      </c>
      <c r="P38">
        <v>3.35</v>
      </c>
      <c r="Q38">
        <v>3.426</v>
      </c>
    </row>
    <row r="39" spans="1:17" ht="13.5">
      <c r="A39">
        <v>19062608</v>
      </c>
      <c r="B39">
        <v>2</v>
      </c>
      <c r="D39">
        <v>7</v>
      </c>
      <c r="E39" t="s">
        <v>201</v>
      </c>
      <c r="F39" t="s">
        <v>202</v>
      </c>
      <c r="G39" t="s">
        <v>203</v>
      </c>
      <c r="H39">
        <v>10</v>
      </c>
      <c r="I39">
        <v>3.36</v>
      </c>
      <c r="J39">
        <v>3.421</v>
      </c>
      <c r="K39">
        <v>0.19</v>
      </c>
      <c r="M39" t="s">
        <v>348</v>
      </c>
      <c r="N39">
        <v>5.58</v>
      </c>
      <c r="O39">
        <v>134.168</v>
      </c>
      <c r="P39">
        <v>3.36</v>
      </c>
      <c r="Q39">
        <v>3.421</v>
      </c>
    </row>
    <row r="40" spans="1:17" ht="13.5">
      <c r="A40">
        <v>19062608</v>
      </c>
      <c r="B40">
        <v>7</v>
      </c>
      <c r="D40">
        <v>8</v>
      </c>
      <c r="E40" t="s">
        <v>216</v>
      </c>
      <c r="F40" t="s">
        <v>217</v>
      </c>
      <c r="G40" t="s">
        <v>218</v>
      </c>
      <c r="H40">
        <v>0</v>
      </c>
      <c r="I40">
        <v>3.38</v>
      </c>
      <c r="J40">
        <v>3.474</v>
      </c>
      <c r="K40">
        <v>0.21</v>
      </c>
      <c r="M40" t="s">
        <v>348</v>
      </c>
      <c r="N40">
        <v>5.597</v>
      </c>
      <c r="O40">
        <v>132.081</v>
      </c>
      <c r="P40">
        <v>3.38</v>
      </c>
      <c r="Q40">
        <v>3.474</v>
      </c>
    </row>
    <row r="41" spans="1:17" ht="13.5">
      <c r="A41">
        <v>19062609</v>
      </c>
      <c r="B41">
        <v>5</v>
      </c>
      <c r="D41">
        <v>1</v>
      </c>
      <c r="E41" t="s">
        <v>234</v>
      </c>
      <c r="F41" t="s">
        <v>235</v>
      </c>
      <c r="G41" t="s">
        <v>236</v>
      </c>
      <c r="H41">
        <v>10</v>
      </c>
      <c r="I41">
        <v>3.34</v>
      </c>
      <c r="J41">
        <v>3.418</v>
      </c>
      <c r="K41">
        <v>0.11</v>
      </c>
      <c r="M41" t="s">
        <v>348</v>
      </c>
      <c r="N41">
        <v>5.555</v>
      </c>
      <c r="O41">
        <v>138.504</v>
      </c>
      <c r="P41">
        <v>3.34</v>
      </c>
      <c r="Q41">
        <v>3.418</v>
      </c>
    </row>
    <row r="42" spans="1:17" ht="13.5">
      <c r="A42">
        <v>19062609</v>
      </c>
      <c r="B42">
        <v>6</v>
      </c>
      <c r="D42">
        <v>2</v>
      </c>
      <c r="E42" t="s">
        <v>237</v>
      </c>
      <c r="F42" t="s">
        <v>238</v>
      </c>
      <c r="G42" t="s">
        <v>239</v>
      </c>
      <c r="H42">
        <v>10</v>
      </c>
      <c r="I42">
        <v>3.36</v>
      </c>
      <c r="J42">
        <v>3.431</v>
      </c>
      <c r="K42">
        <v>0.1</v>
      </c>
      <c r="M42" t="s">
        <v>348</v>
      </c>
      <c r="N42">
        <v>5.578</v>
      </c>
      <c r="O42">
        <v>133.313</v>
      </c>
      <c r="P42">
        <v>3.36</v>
      </c>
      <c r="Q42">
        <v>3.431</v>
      </c>
    </row>
    <row r="43" spans="1:17" ht="13.5">
      <c r="A43">
        <v>19062609</v>
      </c>
      <c r="B43">
        <v>1</v>
      </c>
      <c r="D43">
        <v>3</v>
      </c>
      <c r="E43" t="s">
        <v>222</v>
      </c>
      <c r="F43" t="s">
        <v>223</v>
      </c>
      <c r="G43" t="s">
        <v>224</v>
      </c>
      <c r="H43">
        <v>10</v>
      </c>
      <c r="I43">
        <v>3.34</v>
      </c>
      <c r="J43">
        <v>3.399</v>
      </c>
      <c r="K43">
        <v>0.11</v>
      </c>
      <c r="M43" t="s">
        <v>348</v>
      </c>
      <c r="N43">
        <v>5.523</v>
      </c>
      <c r="O43">
        <v>133.195</v>
      </c>
      <c r="P43">
        <v>3.34</v>
      </c>
      <c r="Q43">
        <v>3.399</v>
      </c>
    </row>
    <row r="44" spans="1:17" ht="13.5">
      <c r="A44">
        <v>19062609</v>
      </c>
      <c r="B44">
        <v>7</v>
      </c>
      <c r="D44">
        <v>4</v>
      </c>
      <c r="E44" t="s">
        <v>240</v>
      </c>
      <c r="F44" t="s">
        <v>241</v>
      </c>
      <c r="G44" t="s">
        <v>242</v>
      </c>
      <c r="H44">
        <v>10</v>
      </c>
      <c r="I44">
        <v>3.32</v>
      </c>
      <c r="J44">
        <v>3.434</v>
      </c>
      <c r="K44">
        <v>0.11</v>
      </c>
      <c r="M44" t="s">
        <v>348</v>
      </c>
      <c r="N44">
        <v>5.493</v>
      </c>
      <c r="O44">
        <v>136.425</v>
      </c>
      <c r="P44">
        <v>3.32</v>
      </c>
      <c r="Q44">
        <v>3.434</v>
      </c>
    </row>
    <row r="45" spans="1:17" ht="13.5">
      <c r="A45">
        <v>19062609</v>
      </c>
      <c r="B45">
        <v>3</v>
      </c>
      <c r="D45">
        <v>5</v>
      </c>
      <c r="E45" t="s">
        <v>228</v>
      </c>
      <c r="F45" t="s">
        <v>229</v>
      </c>
      <c r="G45" t="s">
        <v>230</v>
      </c>
      <c r="H45">
        <v>10</v>
      </c>
      <c r="I45">
        <v>3.31</v>
      </c>
      <c r="J45">
        <v>3.402</v>
      </c>
      <c r="K45">
        <v>0.03</v>
      </c>
      <c r="M45" t="s">
        <v>348</v>
      </c>
      <c r="N45">
        <v>5.479</v>
      </c>
      <c r="O45">
        <v>138.238</v>
      </c>
      <c r="P45">
        <v>3.31</v>
      </c>
      <c r="Q45">
        <v>3.402</v>
      </c>
    </row>
    <row r="46" spans="1:17" ht="13.5">
      <c r="A46">
        <v>19062609</v>
      </c>
      <c r="B46">
        <v>2</v>
      </c>
      <c r="D46">
        <v>6</v>
      </c>
      <c r="E46" t="s">
        <v>225</v>
      </c>
      <c r="F46" t="s">
        <v>226</v>
      </c>
      <c r="G46" t="s">
        <v>227</v>
      </c>
      <c r="H46">
        <v>10</v>
      </c>
      <c r="I46">
        <v>3.29</v>
      </c>
      <c r="J46">
        <v>3.402</v>
      </c>
      <c r="K46">
        <v>0.13</v>
      </c>
      <c r="M46" t="s">
        <v>348</v>
      </c>
      <c r="N46">
        <v>5.445</v>
      </c>
      <c r="O46" s="1">
        <v>135.48</v>
      </c>
      <c r="P46">
        <v>3.29</v>
      </c>
      <c r="Q46">
        <v>3.402</v>
      </c>
    </row>
    <row r="47" spans="1:17" ht="13.5">
      <c r="A47">
        <v>19062609</v>
      </c>
      <c r="B47">
        <v>4</v>
      </c>
      <c r="D47">
        <v>7</v>
      </c>
      <c r="E47" t="s">
        <v>231</v>
      </c>
      <c r="F47" t="s">
        <v>232</v>
      </c>
      <c r="G47" t="s">
        <v>233</v>
      </c>
      <c r="H47">
        <v>10</v>
      </c>
      <c r="I47">
        <v>3.3</v>
      </c>
      <c r="J47">
        <v>3.405</v>
      </c>
      <c r="K47">
        <v>0.05</v>
      </c>
      <c r="M47" t="s">
        <v>348</v>
      </c>
      <c r="N47">
        <v>5.48</v>
      </c>
      <c r="O47">
        <v>133.126</v>
      </c>
      <c r="P47">
        <v>3.3</v>
      </c>
      <c r="Q47">
        <v>3.405</v>
      </c>
    </row>
    <row r="48" spans="1:17" ht="13.5">
      <c r="A48">
        <v>19062609</v>
      </c>
      <c r="B48">
        <v>8</v>
      </c>
      <c r="D48">
        <v>8</v>
      </c>
      <c r="E48" t="s">
        <v>243</v>
      </c>
      <c r="F48" t="s">
        <v>244</v>
      </c>
      <c r="G48" t="s">
        <v>245</v>
      </c>
      <c r="H48">
        <v>0</v>
      </c>
      <c r="I48">
        <v>3.35</v>
      </c>
      <c r="J48">
        <v>3.455</v>
      </c>
      <c r="K48">
        <v>0.16</v>
      </c>
      <c r="M48" t="s">
        <v>348</v>
      </c>
      <c r="N48">
        <v>5.518</v>
      </c>
      <c r="O48">
        <v>132.489</v>
      </c>
      <c r="P48">
        <v>3.35</v>
      </c>
      <c r="Q48">
        <v>3.455</v>
      </c>
    </row>
    <row r="49" spans="1:17" ht="13.5">
      <c r="A49">
        <v>19062610</v>
      </c>
      <c r="B49">
        <v>3</v>
      </c>
      <c r="D49">
        <v>1</v>
      </c>
      <c r="E49" t="s">
        <v>253</v>
      </c>
      <c r="F49" t="s">
        <v>254</v>
      </c>
      <c r="G49" t="s">
        <v>255</v>
      </c>
      <c r="H49">
        <v>0</v>
      </c>
      <c r="I49">
        <v>3.36</v>
      </c>
      <c r="J49">
        <v>3.397</v>
      </c>
      <c r="K49">
        <v>0.03</v>
      </c>
      <c r="M49" t="s">
        <v>348</v>
      </c>
      <c r="N49">
        <v>5.535</v>
      </c>
      <c r="O49">
        <v>131.482</v>
      </c>
      <c r="P49">
        <v>3.36</v>
      </c>
      <c r="Q49">
        <v>3.397</v>
      </c>
    </row>
    <row r="50" spans="1:17" ht="13.5">
      <c r="A50">
        <v>19062610</v>
      </c>
      <c r="B50">
        <v>7</v>
      </c>
      <c r="D50">
        <v>2</v>
      </c>
      <c r="E50" t="s">
        <v>265</v>
      </c>
      <c r="F50" t="s">
        <v>266</v>
      </c>
      <c r="G50" t="s">
        <v>267</v>
      </c>
      <c r="H50">
        <v>0</v>
      </c>
      <c r="I50">
        <v>3.35</v>
      </c>
      <c r="J50">
        <v>3.419</v>
      </c>
      <c r="K50">
        <v>0.03</v>
      </c>
      <c r="M50" t="s">
        <v>348</v>
      </c>
      <c r="N50">
        <v>5.568</v>
      </c>
      <c r="O50">
        <v>134.549</v>
      </c>
      <c r="P50">
        <v>3.35</v>
      </c>
      <c r="Q50">
        <v>3.419</v>
      </c>
    </row>
    <row r="51" spans="1:17" ht="13.5">
      <c r="A51">
        <v>19062610</v>
      </c>
      <c r="B51">
        <v>6</v>
      </c>
      <c r="D51">
        <v>3</v>
      </c>
      <c r="E51" t="s">
        <v>262</v>
      </c>
      <c r="F51" t="s">
        <v>263</v>
      </c>
      <c r="G51" t="s">
        <v>264</v>
      </c>
      <c r="H51">
        <v>10</v>
      </c>
      <c r="I51">
        <v>3.33</v>
      </c>
      <c r="J51">
        <v>3.405</v>
      </c>
      <c r="K51">
        <v>0.08</v>
      </c>
      <c r="M51" t="s">
        <v>348</v>
      </c>
      <c r="N51">
        <v>5.534</v>
      </c>
      <c r="O51">
        <v>136.054</v>
      </c>
      <c r="P51">
        <v>3.33</v>
      </c>
      <c r="Q51">
        <v>3.405</v>
      </c>
    </row>
    <row r="52" spans="1:17" ht="13.5">
      <c r="A52">
        <v>19062610</v>
      </c>
      <c r="B52">
        <v>2</v>
      </c>
      <c r="D52">
        <v>4</v>
      </c>
      <c r="E52" t="s">
        <v>249</v>
      </c>
      <c r="F52" t="s">
        <v>250</v>
      </c>
      <c r="G52" t="s">
        <v>251</v>
      </c>
      <c r="H52">
        <v>10</v>
      </c>
      <c r="I52">
        <v>3.31</v>
      </c>
      <c r="J52">
        <v>3.373</v>
      </c>
      <c r="K52">
        <v>0.17</v>
      </c>
      <c r="L52" t="s">
        <v>252</v>
      </c>
      <c r="M52" t="s">
        <v>348</v>
      </c>
      <c r="N52">
        <v>5.436</v>
      </c>
      <c r="O52">
        <v>132.929</v>
      </c>
      <c r="P52">
        <v>3.31</v>
      </c>
      <c r="Q52">
        <v>3.373</v>
      </c>
    </row>
    <row r="53" spans="1:17" ht="13.5">
      <c r="A53">
        <v>19062610</v>
      </c>
      <c r="B53">
        <v>8</v>
      </c>
      <c r="D53">
        <v>5</v>
      </c>
      <c r="E53" t="s">
        <v>268</v>
      </c>
      <c r="F53" t="s">
        <v>269</v>
      </c>
      <c r="G53" t="s">
        <v>270</v>
      </c>
      <c r="H53">
        <v>10</v>
      </c>
      <c r="I53">
        <v>3.36</v>
      </c>
      <c r="J53">
        <v>3.412</v>
      </c>
      <c r="K53">
        <v>0.09</v>
      </c>
      <c r="M53" t="s">
        <v>348</v>
      </c>
      <c r="N53">
        <v>5.533</v>
      </c>
      <c r="O53">
        <v>131.742</v>
      </c>
      <c r="P53">
        <v>3.36</v>
      </c>
      <c r="Q53">
        <v>3.412</v>
      </c>
    </row>
    <row r="54" spans="1:17" ht="13.5">
      <c r="A54">
        <v>19062610</v>
      </c>
      <c r="B54">
        <v>4</v>
      </c>
      <c r="D54">
        <v>6</v>
      </c>
      <c r="E54" t="s">
        <v>256</v>
      </c>
      <c r="F54" t="s">
        <v>257</v>
      </c>
      <c r="G54" t="s">
        <v>258</v>
      </c>
      <c r="H54">
        <v>10</v>
      </c>
      <c r="I54">
        <v>3.34</v>
      </c>
      <c r="J54">
        <v>3.392</v>
      </c>
      <c r="K54">
        <v>0.11</v>
      </c>
      <c r="M54" t="s">
        <v>348</v>
      </c>
      <c r="N54">
        <v>5.519</v>
      </c>
      <c r="O54">
        <v>131.984</v>
      </c>
      <c r="P54">
        <v>3.34</v>
      </c>
      <c r="Q54">
        <v>3.392</v>
      </c>
    </row>
    <row r="55" spans="1:17" ht="13.5">
      <c r="A55">
        <v>19062610</v>
      </c>
      <c r="B55">
        <v>5</v>
      </c>
      <c r="D55">
        <v>7</v>
      </c>
      <c r="E55" t="s">
        <v>259</v>
      </c>
      <c r="F55" t="s">
        <v>260</v>
      </c>
      <c r="G55" t="s">
        <v>261</v>
      </c>
      <c r="H55">
        <v>10</v>
      </c>
      <c r="I55">
        <v>3.28</v>
      </c>
      <c r="J55">
        <v>3.395</v>
      </c>
      <c r="K55">
        <v>0.31</v>
      </c>
      <c r="M55" t="s">
        <v>348</v>
      </c>
      <c r="N55">
        <v>5.399</v>
      </c>
      <c r="O55">
        <v>135.307</v>
      </c>
      <c r="P55">
        <v>3.28</v>
      </c>
      <c r="Q55">
        <v>3.395</v>
      </c>
    </row>
    <row r="56" spans="1:17" ht="13.5">
      <c r="A56">
        <v>19062610</v>
      </c>
      <c r="B56">
        <v>1</v>
      </c>
      <c r="D56">
        <v>8</v>
      </c>
      <c r="E56" t="s">
        <v>246</v>
      </c>
      <c r="F56" t="s">
        <v>247</v>
      </c>
      <c r="G56" t="s">
        <v>248</v>
      </c>
      <c r="H56">
        <v>10</v>
      </c>
      <c r="I56">
        <v>3.28</v>
      </c>
      <c r="J56">
        <v>3.373</v>
      </c>
      <c r="K56">
        <v>0.11</v>
      </c>
      <c r="M56" t="s">
        <v>348</v>
      </c>
      <c r="N56">
        <v>5.438</v>
      </c>
      <c r="O56">
        <v>138.781</v>
      </c>
      <c r="P56">
        <v>3.28</v>
      </c>
      <c r="Q56">
        <v>3.373</v>
      </c>
    </row>
    <row r="57" spans="1:17" ht="13.5">
      <c r="A57">
        <v>19062611</v>
      </c>
      <c r="B57">
        <v>4</v>
      </c>
      <c r="D57">
        <v>1</v>
      </c>
      <c r="E57" t="s">
        <v>280</v>
      </c>
      <c r="F57" t="s">
        <v>281</v>
      </c>
      <c r="G57" t="s">
        <v>282</v>
      </c>
      <c r="H57">
        <v>20</v>
      </c>
      <c r="I57">
        <v>3.34</v>
      </c>
      <c r="J57">
        <v>3.436</v>
      </c>
      <c r="K57">
        <v>0.06</v>
      </c>
      <c r="M57" t="s">
        <v>349</v>
      </c>
      <c r="N57">
        <v>5.506</v>
      </c>
      <c r="O57">
        <v>134.378</v>
      </c>
      <c r="P57">
        <v>3.34</v>
      </c>
      <c r="Q57">
        <v>3.436</v>
      </c>
    </row>
    <row r="58" spans="1:17" ht="13.5">
      <c r="A58">
        <v>19062611</v>
      </c>
      <c r="B58">
        <v>8</v>
      </c>
      <c r="D58">
        <v>2</v>
      </c>
      <c r="E58" t="s">
        <v>292</v>
      </c>
      <c r="F58" t="s">
        <v>293</v>
      </c>
      <c r="G58" t="s">
        <v>294</v>
      </c>
      <c r="H58">
        <v>20</v>
      </c>
      <c r="I58">
        <v>3.32</v>
      </c>
      <c r="J58">
        <v>3.452</v>
      </c>
      <c r="K58">
        <v>0.05</v>
      </c>
      <c r="M58" t="s">
        <v>349</v>
      </c>
      <c r="N58">
        <v>5.495</v>
      </c>
      <c r="O58">
        <v>134.932</v>
      </c>
      <c r="P58">
        <v>3.32</v>
      </c>
      <c r="Q58">
        <v>3.452</v>
      </c>
    </row>
    <row r="59" spans="1:17" ht="13.5">
      <c r="A59">
        <v>19062611</v>
      </c>
      <c r="B59">
        <v>3</v>
      </c>
      <c r="D59">
        <v>3</v>
      </c>
      <c r="E59" t="s">
        <v>277</v>
      </c>
      <c r="F59" t="s">
        <v>278</v>
      </c>
      <c r="G59" t="s">
        <v>279</v>
      </c>
      <c r="H59">
        <v>20</v>
      </c>
      <c r="I59">
        <v>3.3</v>
      </c>
      <c r="J59">
        <v>3.417</v>
      </c>
      <c r="K59">
        <v>0.17</v>
      </c>
      <c r="M59" t="s">
        <v>349</v>
      </c>
      <c r="N59">
        <v>5.48</v>
      </c>
      <c r="O59">
        <v>132.704</v>
      </c>
      <c r="P59">
        <v>3.3</v>
      </c>
      <c r="Q59">
        <v>3.417</v>
      </c>
    </row>
    <row r="60" spans="1:17" ht="13.5">
      <c r="A60">
        <v>19062611</v>
      </c>
      <c r="B60">
        <v>6</v>
      </c>
      <c r="D60">
        <v>4</v>
      </c>
      <c r="E60" t="s">
        <v>286</v>
      </c>
      <c r="F60" t="s">
        <v>287</v>
      </c>
      <c r="G60" t="s">
        <v>288</v>
      </c>
      <c r="H60">
        <v>20</v>
      </c>
      <c r="I60">
        <v>3.33</v>
      </c>
      <c r="J60">
        <v>3.442</v>
      </c>
      <c r="K60">
        <v>0.16</v>
      </c>
      <c r="M60" t="s">
        <v>349</v>
      </c>
      <c r="N60">
        <v>5.586</v>
      </c>
      <c r="O60">
        <v>136.736</v>
      </c>
      <c r="P60">
        <v>3.33</v>
      </c>
      <c r="Q60">
        <v>3.442</v>
      </c>
    </row>
    <row r="61" spans="1:17" ht="13.5">
      <c r="A61">
        <v>19062611</v>
      </c>
      <c r="B61">
        <v>2</v>
      </c>
      <c r="D61">
        <v>5</v>
      </c>
      <c r="E61" t="s">
        <v>274</v>
      </c>
      <c r="F61" t="s">
        <v>275</v>
      </c>
      <c r="G61" t="s">
        <v>276</v>
      </c>
      <c r="H61">
        <v>20</v>
      </c>
      <c r="I61">
        <v>3.31</v>
      </c>
      <c r="J61">
        <v>3.413</v>
      </c>
      <c r="K61">
        <v>0.15</v>
      </c>
      <c r="M61" t="s">
        <v>349</v>
      </c>
      <c r="N61">
        <v>5.53</v>
      </c>
      <c r="O61">
        <v>136.778</v>
      </c>
      <c r="P61">
        <v>3.31</v>
      </c>
      <c r="Q61">
        <v>3.413</v>
      </c>
    </row>
    <row r="62" spans="1:17" ht="13.5">
      <c r="A62">
        <v>19062611</v>
      </c>
      <c r="B62">
        <v>1</v>
      </c>
      <c r="D62">
        <v>6</v>
      </c>
      <c r="E62" t="s">
        <v>271</v>
      </c>
      <c r="F62" t="s">
        <v>272</v>
      </c>
      <c r="G62" t="s">
        <v>273</v>
      </c>
      <c r="H62">
        <v>20</v>
      </c>
      <c r="I62">
        <v>3.31</v>
      </c>
      <c r="J62">
        <v>3.407</v>
      </c>
      <c r="K62">
        <v>0.06</v>
      </c>
      <c r="M62" t="s">
        <v>349</v>
      </c>
      <c r="N62">
        <v>5.518</v>
      </c>
      <c r="O62">
        <v>135.736</v>
      </c>
      <c r="P62">
        <v>3.31</v>
      </c>
      <c r="Q62">
        <v>3.407</v>
      </c>
    </row>
    <row r="63" spans="1:17" ht="13.5">
      <c r="A63">
        <v>19062611</v>
      </c>
      <c r="B63">
        <v>5</v>
      </c>
      <c r="D63">
        <v>7</v>
      </c>
      <c r="E63" t="s">
        <v>283</v>
      </c>
      <c r="F63" t="s">
        <v>284</v>
      </c>
      <c r="G63" t="s">
        <v>285</v>
      </c>
      <c r="H63">
        <v>10</v>
      </c>
      <c r="I63">
        <v>3.33</v>
      </c>
      <c r="J63">
        <v>3.45</v>
      </c>
      <c r="K63">
        <v>0.1</v>
      </c>
      <c r="M63" t="s">
        <v>349</v>
      </c>
      <c r="N63">
        <v>5.534</v>
      </c>
      <c r="O63">
        <v>135.838</v>
      </c>
      <c r="P63">
        <v>3.33</v>
      </c>
      <c r="Q63">
        <v>3.45</v>
      </c>
    </row>
    <row r="64" spans="1:17" ht="13.5">
      <c r="A64">
        <v>19062611</v>
      </c>
      <c r="B64">
        <v>7</v>
      </c>
      <c r="D64">
        <v>8</v>
      </c>
      <c r="E64" t="s">
        <v>289</v>
      </c>
      <c r="F64" t="s">
        <v>290</v>
      </c>
      <c r="G64" t="s">
        <v>291</v>
      </c>
      <c r="H64">
        <v>0</v>
      </c>
      <c r="I64">
        <v>3.33</v>
      </c>
      <c r="J64">
        <v>3.471</v>
      </c>
      <c r="K64">
        <v>0.09</v>
      </c>
      <c r="M64" t="s">
        <v>349</v>
      </c>
      <c r="N64">
        <v>5.554</v>
      </c>
      <c r="O64">
        <v>132.226</v>
      </c>
      <c r="P64">
        <v>3.33</v>
      </c>
      <c r="Q64">
        <v>3.471</v>
      </c>
    </row>
    <row r="65" spans="1:17" ht="13.5">
      <c r="A65">
        <v>19062612</v>
      </c>
      <c r="B65">
        <v>5</v>
      </c>
      <c r="D65">
        <v>1</v>
      </c>
      <c r="E65" t="s">
        <v>307</v>
      </c>
      <c r="F65" t="s">
        <v>308</v>
      </c>
      <c r="G65" t="s">
        <v>309</v>
      </c>
      <c r="H65">
        <v>20</v>
      </c>
      <c r="I65">
        <v>3.39</v>
      </c>
      <c r="J65">
        <v>3.423</v>
      </c>
      <c r="K65">
        <v>0.12</v>
      </c>
      <c r="M65" t="s">
        <v>349</v>
      </c>
      <c r="N65">
        <v>5.617</v>
      </c>
      <c r="O65">
        <v>136.508</v>
      </c>
      <c r="P65">
        <v>3.39</v>
      </c>
      <c r="Q65">
        <v>3.423</v>
      </c>
    </row>
    <row r="66" spans="1:17" ht="13.5">
      <c r="A66">
        <v>19062612</v>
      </c>
      <c r="B66">
        <v>6</v>
      </c>
      <c r="D66">
        <v>2</v>
      </c>
      <c r="E66" t="s">
        <v>310</v>
      </c>
      <c r="F66" t="s">
        <v>311</v>
      </c>
      <c r="G66" t="s">
        <v>312</v>
      </c>
      <c r="H66">
        <v>20</v>
      </c>
      <c r="I66">
        <v>3.37</v>
      </c>
      <c r="J66">
        <v>3.426</v>
      </c>
      <c r="K66">
        <v>0.02</v>
      </c>
      <c r="M66" t="s">
        <v>349</v>
      </c>
      <c r="N66">
        <v>5.557</v>
      </c>
      <c r="O66">
        <v>134.629</v>
      </c>
      <c r="P66">
        <v>3.37</v>
      </c>
      <c r="Q66">
        <v>3.426</v>
      </c>
    </row>
    <row r="67" spans="1:17" ht="13.5">
      <c r="A67">
        <v>19062612</v>
      </c>
      <c r="B67">
        <v>8</v>
      </c>
      <c r="D67">
        <v>3</v>
      </c>
      <c r="E67" t="s">
        <v>316</v>
      </c>
      <c r="F67" t="s">
        <v>317</v>
      </c>
      <c r="G67" t="s">
        <v>318</v>
      </c>
      <c r="H67">
        <v>20</v>
      </c>
      <c r="I67">
        <v>3.38</v>
      </c>
      <c r="J67">
        <v>3.439</v>
      </c>
      <c r="K67">
        <v>0.08</v>
      </c>
      <c r="M67" t="s">
        <v>349</v>
      </c>
      <c r="N67">
        <v>5.597</v>
      </c>
      <c r="O67">
        <v>132.586</v>
      </c>
      <c r="P67">
        <v>3.38</v>
      </c>
      <c r="Q67">
        <v>3.439</v>
      </c>
    </row>
    <row r="68" spans="1:17" ht="13.5">
      <c r="A68">
        <v>19062612</v>
      </c>
      <c r="B68">
        <v>3</v>
      </c>
      <c r="D68">
        <v>4</v>
      </c>
      <c r="E68" t="s">
        <v>301</v>
      </c>
      <c r="F68" t="s">
        <v>302</v>
      </c>
      <c r="G68" t="s">
        <v>303</v>
      </c>
      <c r="H68">
        <v>20</v>
      </c>
      <c r="I68">
        <v>3.39</v>
      </c>
      <c r="J68">
        <v>3.413</v>
      </c>
      <c r="K68">
        <v>0.2</v>
      </c>
      <c r="M68" t="s">
        <v>349</v>
      </c>
      <c r="N68">
        <v>5.583</v>
      </c>
      <c r="O68">
        <v>131.926</v>
      </c>
      <c r="P68">
        <v>3.39</v>
      </c>
      <c r="Q68">
        <v>3.413</v>
      </c>
    </row>
    <row r="69" spans="1:17" ht="13.5">
      <c r="A69">
        <v>19062612</v>
      </c>
      <c r="B69">
        <v>2</v>
      </c>
      <c r="D69">
        <v>5</v>
      </c>
      <c r="E69" t="s">
        <v>298</v>
      </c>
      <c r="F69" t="s">
        <v>299</v>
      </c>
      <c r="G69" t="s">
        <v>300</v>
      </c>
      <c r="H69">
        <v>20</v>
      </c>
      <c r="I69">
        <v>3.41</v>
      </c>
      <c r="J69">
        <v>3.401</v>
      </c>
      <c r="K69">
        <v>0.12</v>
      </c>
      <c r="M69" t="s">
        <v>349</v>
      </c>
      <c r="N69">
        <v>5.678</v>
      </c>
      <c r="O69">
        <v>131.33</v>
      </c>
      <c r="P69">
        <v>3.41</v>
      </c>
      <c r="Q69">
        <v>3.401</v>
      </c>
    </row>
    <row r="70" spans="1:17" ht="13.5">
      <c r="A70">
        <v>19062612</v>
      </c>
      <c r="B70">
        <v>1</v>
      </c>
      <c r="D70">
        <v>6</v>
      </c>
      <c r="E70" t="s">
        <v>295</v>
      </c>
      <c r="F70" t="s">
        <v>296</v>
      </c>
      <c r="G70" t="s">
        <v>297</v>
      </c>
      <c r="H70">
        <v>20</v>
      </c>
      <c r="I70">
        <v>3.36</v>
      </c>
      <c r="J70">
        <v>3.378</v>
      </c>
      <c r="K70">
        <v>0.12</v>
      </c>
      <c r="M70" t="s">
        <v>349</v>
      </c>
      <c r="N70">
        <v>5.611</v>
      </c>
      <c r="O70">
        <v>131.444</v>
      </c>
      <c r="P70">
        <v>3.36</v>
      </c>
      <c r="Q70">
        <v>3.378</v>
      </c>
    </row>
    <row r="71" spans="1:17" ht="13.5">
      <c r="A71">
        <v>19062612</v>
      </c>
      <c r="B71">
        <v>4</v>
      </c>
      <c r="D71">
        <v>7</v>
      </c>
      <c r="E71" t="s">
        <v>304</v>
      </c>
      <c r="F71" t="s">
        <v>305</v>
      </c>
      <c r="G71" t="s">
        <v>306</v>
      </c>
      <c r="H71">
        <v>10</v>
      </c>
      <c r="I71">
        <v>3.37</v>
      </c>
      <c r="J71">
        <v>3.428</v>
      </c>
      <c r="K71">
        <v>0.11</v>
      </c>
      <c r="M71" t="s">
        <v>349</v>
      </c>
      <c r="N71">
        <v>5.582</v>
      </c>
      <c r="O71">
        <v>134.378</v>
      </c>
      <c r="P71">
        <v>3.37</v>
      </c>
      <c r="Q71">
        <v>3.428</v>
      </c>
    </row>
    <row r="72" spans="1:17" ht="13.5">
      <c r="A72">
        <v>19062612</v>
      </c>
      <c r="B72">
        <v>7</v>
      </c>
      <c r="D72">
        <v>8</v>
      </c>
      <c r="E72" t="s">
        <v>313</v>
      </c>
      <c r="F72" t="s">
        <v>314</v>
      </c>
      <c r="G72" t="s">
        <v>315</v>
      </c>
      <c r="H72">
        <v>0</v>
      </c>
      <c r="I72">
        <v>3.45</v>
      </c>
      <c r="J72">
        <v>3.458</v>
      </c>
      <c r="K72">
        <v>0.1</v>
      </c>
      <c r="M72" t="s">
        <v>349</v>
      </c>
      <c r="N72">
        <v>5.671</v>
      </c>
      <c r="O72">
        <v>128.47</v>
      </c>
      <c r="P72">
        <v>3.45</v>
      </c>
      <c r="Q72">
        <v>3.458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A17" sqref="A17"/>
    </sheetView>
  </sheetViews>
  <sheetFormatPr defaultColWidth="9.00390625" defaultRowHeight="13.5"/>
  <sheetData>
    <row r="1" ht="13.5">
      <c r="A1" t="s">
        <v>320</v>
      </c>
    </row>
    <row r="2" ht="14.25" thickBot="1"/>
    <row r="3" spans="1:9" ht="13.5">
      <c r="A3" s="6" t="s">
        <v>321</v>
      </c>
      <c r="B3" s="6"/>
      <c r="H3" t="s">
        <v>357</v>
      </c>
      <c r="I3">
        <f>1-(B4^2)*(55+B12+1)/(55-B12-1)</f>
        <v>0.38981088435950795</v>
      </c>
    </row>
    <row r="4" spans="1:2" ht="13.5">
      <c r="A4" s="3" t="s">
        <v>322</v>
      </c>
      <c r="B4" s="3">
        <v>0.7532388909393988</v>
      </c>
    </row>
    <row r="5" spans="1:2" ht="13.5">
      <c r="A5" s="3" t="s">
        <v>323</v>
      </c>
      <c r="B5" s="3">
        <v>0.5673688268236156</v>
      </c>
    </row>
    <row r="6" spans="1:2" ht="13.5">
      <c r="A6" s="3" t="s">
        <v>324</v>
      </c>
      <c r="B6" s="3">
        <v>0.5592059744995328</v>
      </c>
    </row>
    <row r="7" spans="1:2" ht="13.5">
      <c r="A7" s="3" t="s">
        <v>325</v>
      </c>
      <c r="B7" s="3">
        <v>0.0232887851485315</v>
      </c>
    </row>
    <row r="8" spans="1:2" ht="14.25" thickBot="1">
      <c r="A8" s="4" t="s">
        <v>326</v>
      </c>
      <c r="B8" s="4">
        <v>55</v>
      </c>
    </row>
    <row r="10" ht="14.25" thickBot="1">
      <c r="A10" t="s">
        <v>327</v>
      </c>
    </row>
    <row r="11" spans="1:6" ht="13.5">
      <c r="A11" s="5"/>
      <c r="B11" s="5" t="s">
        <v>332</v>
      </c>
      <c r="C11" s="5" t="s">
        <v>333</v>
      </c>
      <c r="D11" s="5" t="s">
        <v>334</v>
      </c>
      <c r="E11" s="5" t="s">
        <v>335</v>
      </c>
      <c r="F11" s="5" t="s">
        <v>336</v>
      </c>
    </row>
    <row r="12" spans="1:6" ht="13.5">
      <c r="A12" s="3" t="s">
        <v>328</v>
      </c>
      <c r="B12" s="3">
        <v>1</v>
      </c>
      <c r="C12" s="3">
        <v>0.03769790359237536</v>
      </c>
      <c r="D12" s="3">
        <v>0.03769790359237536</v>
      </c>
      <c r="E12" s="3">
        <v>69.50619762527332</v>
      </c>
      <c r="F12" s="3">
        <v>3.251697167391E-11</v>
      </c>
    </row>
    <row r="13" spans="1:6" ht="13.5">
      <c r="A13" s="3" t="s">
        <v>329</v>
      </c>
      <c r="B13" s="3">
        <v>53</v>
      </c>
      <c r="C13" s="3">
        <v>0.02874547822580645</v>
      </c>
      <c r="D13" s="3">
        <v>0.0005423675136944613</v>
      </c>
      <c r="E13" s="3"/>
      <c r="F13" s="3"/>
    </row>
    <row r="14" spans="1:6" ht="14.25" thickBot="1">
      <c r="A14" s="4" t="s">
        <v>330</v>
      </c>
      <c r="B14" s="4">
        <v>54</v>
      </c>
      <c r="C14" s="4">
        <v>0.06644338181818181</v>
      </c>
      <c r="D14" s="4"/>
      <c r="E14" s="4"/>
      <c r="F14" s="4"/>
    </row>
    <row r="15" ht="14.25" thickBot="1"/>
    <row r="16" spans="1:9" ht="13.5">
      <c r="A16" s="5"/>
      <c r="B16" s="5" t="s">
        <v>337</v>
      </c>
      <c r="C16" s="5" t="s">
        <v>325</v>
      </c>
      <c r="D16" s="5" t="s">
        <v>338</v>
      </c>
      <c r="E16" s="5" t="s">
        <v>339</v>
      </c>
      <c r="F16" s="5" t="s">
        <v>340</v>
      </c>
      <c r="G16" s="5" t="s">
        <v>341</v>
      </c>
      <c r="H16" s="5" t="s">
        <v>342</v>
      </c>
      <c r="I16" s="5" t="s">
        <v>343</v>
      </c>
    </row>
    <row r="17" spans="1:9" ht="13.5">
      <c r="A17" s="3" t="s">
        <v>331</v>
      </c>
      <c r="B17" s="3">
        <v>0.696995161290324</v>
      </c>
      <c r="C17" s="3">
        <v>0.32907946875874156</v>
      </c>
      <c r="D17" s="3">
        <v>2.1180147273220284</v>
      </c>
      <c r="E17" s="3">
        <v>0.03888107204071404</v>
      </c>
      <c r="F17" s="3">
        <v>0.036945350022799084</v>
      </c>
      <c r="G17" s="3">
        <v>1.357044972557849</v>
      </c>
      <c r="H17" s="3">
        <v>0.036945350022799084</v>
      </c>
      <c r="I17" s="3">
        <v>1.357044972557849</v>
      </c>
    </row>
    <row r="18" spans="1:9" ht="14.25" thickBot="1">
      <c r="A18" s="4" t="s">
        <v>121</v>
      </c>
      <c r="B18" s="4">
        <v>0.8178225806451607</v>
      </c>
      <c r="C18" s="4">
        <v>0.09809510403947092</v>
      </c>
      <c r="D18" s="4">
        <v>8.337037700842748</v>
      </c>
      <c r="E18" s="4">
        <v>3.251697167391001E-11</v>
      </c>
      <c r="F18" s="4">
        <v>0.6210687231293959</v>
      </c>
      <c r="G18" s="4">
        <v>1.0145764381609255</v>
      </c>
      <c r="H18" s="4">
        <v>0.6210687231293959</v>
      </c>
      <c r="I18" s="4">
        <v>1.0145764381609255</v>
      </c>
    </row>
    <row r="22" ht="13.5">
      <c r="A22" t="s">
        <v>344</v>
      </c>
    </row>
    <row r="23" ht="14.25" thickBot="1"/>
    <row r="24" spans="1:5" ht="13.5">
      <c r="A24" s="5" t="s">
        <v>345</v>
      </c>
      <c r="B24" s="5" t="s">
        <v>346</v>
      </c>
      <c r="C24" s="5" t="s">
        <v>329</v>
      </c>
      <c r="D24" s="7" t="s">
        <v>350</v>
      </c>
      <c r="E24" s="7" t="s">
        <v>351</v>
      </c>
    </row>
    <row r="25" spans="1:5" ht="13.5">
      <c r="A25">
        <v>3.479</v>
      </c>
      <c r="B25" s="3">
        <v>3.4448790322580636</v>
      </c>
      <c r="C25" s="3">
        <v>0.034120967741936514</v>
      </c>
      <c r="D25">
        <f>(C25/A25)*100</f>
        <v>0.980769409081245</v>
      </c>
      <c r="E25">
        <f>ABS(D25)</f>
        <v>0.980769409081245</v>
      </c>
    </row>
    <row r="26" spans="1:5" ht="13.5">
      <c r="A26">
        <v>3.428</v>
      </c>
      <c r="B26" s="3">
        <v>3.4285225806451605</v>
      </c>
      <c r="C26" s="3">
        <v>-0.0005225806451605308</v>
      </c>
      <c r="D26">
        <f aca="true" t="shared" si="0" ref="D26:D79">(C26/A26)*100</f>
        <v>-0.01524447622988713</v>
      </c>
      <c r="E26">
        <f aca="true" t="shared" si="1" ref="E26:E79">ABS(D26)</f>
        <v>0.01524447622988713</v>
      </c>
    </row>
    <row r="27" spans="1:5" ht="13.5">
      <c r="A27">
        <v>3.426</v>
      </c>
      <c r="B27" s="3">
        <v>3.4285225806451605</v>
      </c>
      <c r="C27" s="3">
        <v>-0.0025225806451603106</v>
      </c>
      <c r="D27">
        <f t="shared" si="0"/>
        <v>-0.07363049168594017</v>
      </c>
      <c r="E27">
        <f t="shared" si="1"/>
        <v>0.07363049168594017</v>
      </c>
    </row>
    <row r="28" spans="1:5" ht="13.5">
      <c r="A28">
        <v>3.429</v>
      </c>
      <c r="B28" s="3">
        <v>3.403987903225806</v>
      </c>
      <c r="C28" s="3">
        <v>0.025012096774193804</v>
      </c>
      <c r="D28">
        <f t="shared" si="0"/>
        <v>0.7294283107084808</v>
      </c>
      <c r="E28">
        <f t="shared" si="1"/>
        <v>0.7294283107084808</v>
      </c>
    </row>
    <row r="29" spans="1:5" ht="13.5">
      <c r="A29">
        <v>3.477</v>
      </c>
      <c r="B29" s="3">
        <v>3.469413709677419</v>
      </c>
      <c r="C29" s="3">
        <v>0.0075862903225809575</v>
      </c>
      <c r="D29">
        <f t="shared" si="0"/>
        <v>0.21818493881452278</v>
      </c>
      <c r="E29">
        <f t="shared" si="1"/>
        <v>0.21818493881452278</v>
      </c>
    </row>
    <row r="30" spans="1:5" ht="13.5">
      <c r="A30">
        <v>3.487</v>
      </c>
      <c r="B30" s="3">
        <v>3.461235483870967</v>
      </c>
      <c r="C30" s="3">
        <v>0.025764516129032966</v>
      </c>
      <c r="D30">
        <f t="shared" si="0"/>
        <v>0.7388734192438475</v>
      </c>
      <c r="E30">
        <f t="shared" si="1"/>
        <v>0.7388734192438475</v>
      </c>
    </row>
    <row r="31" spans="1:5" ht="13.5">
      <c r="A31">
        <v>3.516</v>
      </c>
      <c r="B31" s="3">
        <v>3.4939483870967734</v>
      </c>
      <c r="C31" s="3">
        <v>0.02205161290322666</v>
      </c>
      <c r="D31">
        <f t="shared" si="0"/>
        <v>0.6271789790451268</v>
      </c>
      <c r="E31">
        <f t="shared" si="1"/>
        <v>0.6271789790451268</v>
      </c>
    </row>
    <row r="32" spans="1:5" ht="13.5">
      <c r="A32">
        <v>3.484</v>
      </c>
      <c r="B32" s="3">
        <v>3.469413709677419</v>
      </c>
      <c r="C32" s="3">
        <v>0.014586290322581075</v>
      </c>
      <c r="D32">
        <f t="shared" si="0"/>
        <v>0.4186650494426256</v>
      </c>
      <c r="E32">
        <f t="shared" si="1"/>
        <v>0.4186650494426256</v>
      </c>
    </row>
    <row r="33" spans="1:5" ht="13.5">
      <c r="A33">
        <v>3.458</v>
      </c>
      <c r="B33" s="3">
        <v>3.469413709677419</v>
      </c>
      <c r="C33" s="3">
        <v>-0.011413709677418726</v>
      </c>
      <c r="D33">
        <f t="shared" si="0"/>
        <v>-0.33006679229088276</v>
      </c>
      <c r="E33">
        <f t="shared" si="1"/>
        <v>0.33006679229088276</v>
      </c>
    </row>
    <row r="34" spans="1:5" ht="13.5">
      <c r="A34">
        <v>3.433</v>
      </c>
      <c r="B34" s="3">
        <v>3.4448790322580636</v>
      </c>
      <c r="C34" s="3">
        <v>-0.011879032258063749</v>
      </c>
      <c r="D34">
        <f t="shared" si="0"/>
        <v>-0.34602482546063934</v>
      </c>
      <c r="E34">
        <f t="shared" si="1"/>
        <v>0.34602482546063934</v>
      </c>
    </row>
    <row r="35" spans="1:5" ht="13.5">
      <c r="A35">
        <v>3.442</v>
      </c>
      <c r="B35" s="3">
        <v>3.4448790322580636</v>
      </c>
      <c r="C35" s="3">
        <v>-0.0028790322580634076</v>
      </c>
      <c r="D35">
        <f t="shared" si="0"/>
        <v>-0.08364416786936105</v>
      </c>
      <c r="E35">
        <f t="shared" si="1"/>
        <v>0.08364416786936105</v>
      </c>
    </row>
    <row r="36" spans="1:5" ht="13.5">
      <c r="A36">
        <v>3.462</v>
      </c>
      <c r="B36" s="3">
        <v>3.4530572580645154</v>
      </c>
      <c r="C36" s="3">
        <v>0.008942741935484833</v>
      </c>
      <c r="D36">
        <f t="shared" si="0"/>
        <v>0.2583114366113469</v>
      </c>
      <c r="E36">
        <f t="shared" si="1"/>
        <v>0.2583114366113469</v>
      </c>
    </row>
    <row r="37" spans="1:5" ht="13.5">
      <c r="A37">
        <v>3.419</v>
      </c>
      <c r="B37" s="3">
        <v>3.420344354838709</v>
      </c>
      <c r="C37" s="3">
        <v>-0.0013443548387090942</v>
      </c>
      <c r="D37">
        <f t="shared" si="0"/>
        <v>-0.03932011812544879</v>
      </c>
      <c r="E37">
        <f t="shared" si="1"/>
        <v>0.03932011812544879</v>
      </c>
    </row>
    <row r="38" spans="1:5" ht="13.5">
      <c r="A38">
        <v>3.492</v>
      </c>
      <c r="B38" s="3">
        <v>3.469413709677419</v>
      </c>
      <c r="C38" s="3">
        <v>0.022586290322581082</v>
      </c>
      <c r="D38">
        <f t="shared" si="0"/>
        <v>0.6468009828917836</v>
      </c>
      <c r="E38">
        <f t="shared" si="1"/>
        <v>0.6468009828917836</v>
      </c>
    </row>
    <row r="39" spans="1:5" ht="13.5">
      <c r="A39">
        <v>3.492</v>
      </c>
      <c r="B39" s="3">
        <v>3.5103048387096765</v>
      </c>
      <c r="C39" s="3">
        <v>-0.018304838709676474</v>
      </c>
      <c r="D39">
        <f t="shared" si="0"/>
        <v>-0.5241935483870698</v>
      </c>
      <c r="E39">
        <f t="shared" si="1"/>
        <v>0.5241935483870698</v>
      </c>
    </row>
    <row r="40" spans="1:5" ht="13.5">
      <c r="A40">
        <v>3.465</v>
      </c>
      <c r="B40" s="3">
        <v>3.4530572580645154</v>
      </c>
      <c r="C40" s="3">
        <v>0.011942741935484502</v>
      </c>
      <c r="D40">
        <f t="shared" si="0"/>
        <v>0.3446678769259597</v>
      </c>
      <c r="E40">
        <f t="shared" si="1"/>
        <v>0.3446678769259597</v>
      </c>
    </row>
    <row r="41" spans="1:5" ht="13.5">
      <c r="A41">
        <v>3.419</v>
      </c>
      <c r="B41" s="3">
        <v>3.420344354838709</v>
      </c>
      <c r="C41" s="3">
        <v>-0.0013443548387090942</v>
      </c>
      <c r="D41">
        <f t="shared" si="0"/>
        <v>-0.03932011812544879</v>
      </c>
      <c r="E41">
        <f t="shared" si="1"/>
        <v>0.03932011812544879</v>
      </c>
    </row>
    <row r="42" spans="1:5" ht="13.5">
      <c r="A42">
        <v>3.49</v>
      </c>
      <c r="B42" s="3">
        <v>3.4367008064516122</v>
      </c>
      <c r="C42" s="3">
        <v>0.05329919354838797</v>
      </c>
      <c r="D42">
        <f t="shared" si="0"/>
        <v>1.527197522876446</v>
      </c>
      <c r="E42">
        <f t="shared" si="1"/>
        <v>1.527197522876446</v>
      </c>
    </row>
    <row r="43" spans="1:5" ht="13.5">
      <c r="A43">
        <v>3.436</v>
      </c>
      <c r="B43" s="3">
        <v>3.4367008064516122</v>
      </c>
      <c r="C43" s="3">
        <v>-0.0007008064516123014</v>
      </c>
      <c r="D43">
        <f t="shared" si="0"/>
        <v>-0.020395996845526815</v>
      </c>
      <c r="E43">
        <f t="shared" si="1"/>
        <v>0.020395996845526815</v>
      </c>
    </row>
    <row r="44" spans="1:5" ht="13.5">
      <c r="A44">
        <v>3.481</v>
      </c>
      <c r="B44" s="3">
        <v>3.461235483870967</v>
      </c>
      <c r="C44" s="3">
        <v>0.01976451612903274</v>
      </c>
      <c r="D44">
        <f t="shared" si="0"/>
        <v>0.5677827098257036</v>
      </c>
      <c r="E44">
        <f t="shared" si="1"/>
        <v>0.5677827098257036</v>
      </c>
    </row>
    <row r="45" spans="1:5" ht="13.5">
      <c r="A45">
        <v>3.5</v>
      </c>
      <c r="B45" s="3">
        <v>3.4530572580645154</v>
      </c>
      <c r="C45" s="3">
        <v>0.046942741935484644</v>
      </c>
      <c r="D45">
        <f t="shared" si="0"/>
        <v>1.3412211981567042</v>
      </c>
      <c r="E45">
        <f t="shared" si="1"/>
        <v>1.3412211981567042</v>
      </c>
    </row>
    <row r="46" spans="1:5" ht="13.5">
      <c r="A46">
        <v>3.489</v>
      </c>
      <c r="B46" s="3">
        <v>3.4367008064516122</v>
      </c>
      <c r="C46" s="3">
        <v>0.052299193548387635</v>
      </c>
      <c r="D46">
        <f t="shared" si="0"/>
        <v>1.4989737331151516</v>
      </c>
      <c r="E46">
        <f t="shared" si="1"/>
        <v>1.4989737331151516</v>
      </c>
    </row>
    <row r="47" spans="1:5" ht="13.5">
      <c r="A47">
        <v>3.51</v>
      </c>
      <c r="B47" s="3">
        <v>3.469413709677419</v>
      </c>
      <c r="C47" s="3">
        <v>0.040586290322580876</v>
      </c>
      <c r="D47">
        <f t="shared" si="0"/>
        <v>1.1563045675948969</v>
      </c>
      <c r="E47">
        <f t="shared" si="1"/>
        <v>1.1563045675948969</v>
      </c>
    </row>
    <row r="48" spans="1:5" ht="13.5">
      <c r="A48">
        <v>3.455</v>
      </c>
      <c r="B48" s="3">
        <v>3.4448790322580636</v>
      </c>
      <c r="C48" s="3">
        <v>0.010120967741936493</v>
      </c>
      <c r="D48">
        <f t="shared" si="0"/>
        <v>0.2929368376826771</v>
      </c>
      <c r="E48">
        <f t="shared" si="1"/>
        <v>0.2929368376826771</v>
      </c>
    </row>
    <row r="49" spans="1:5" ht="13.5">
      <c r="A49">
        <v>3.449</v>
      </c>
      <c r="B49" s="3">
        <v>3.485770161290322</v>
      </c>
      <c r="C49" s="3">
        <v>-0.03677016129032218</v>
      </c>
      <c r="D49">
        <f t="shared" si="0"/>
        <v>-1.0661107941525712</v>
      </c>
      <c r="E49">
        <f t="shared" si="1"/>
        <v>1.0661107941525712</v>
      </c>
    </row>
    <row r="50" spans="1:5" ht="13.5">
      <c r="A50">
        <v>3.429</v>
      </c>
      <c r="B50" s="3">
        <v>3.461235483870967</v>
      </c>
      <c r="C50" s="3">
        <v>-0.03223548387096731</v>
      </c>
      <c r="D50">
        <f t="shared" si="0"/>
        <v>-0.9400841023904144</v>
      </c>
      <c r="E50">
        <f t="shared" si="1"/>
        <v>0.9400841023904144</v>
      </c>
    </row>
    <row r="51" spans="1:5" ht="13.5">
      <c r="A51">
        <v>3.449</v>
      </c>
      <c r="B51" s="3">
        <v>3.4530572580645154</v>
      </c>
      <c r="C51" s="3">
        <v>-0.004057258064515512</v>
      </c>
      <c r="D51">
        <f t="shared" si="0"/>
        <v>-0.11763578035707487</v>
      </c>
      <c r="E51">
        <f t="shared" si="1"/>
        <v>0.11763578035707487</v>
      </c>
    </row>
    <row r="52" spans="1:5" ht="13.5">
      <c r="A52">
        <v>3.447</v>
      </c>
      <c r="B52" s="3">
        <v>3.4530572580645154</v>
      </c>
      <c r="C52" s="3">
        <v>-0.006057258064515292</v>
      </c>
      <c r="D52">
        <f t="shared" si="0"/>
        <v>-0.17572550230679698</v>
      </c>
      <c r="E52">
        <f t="shared" si="1"/>
        <v>0.17572550230679698</v>
      </c>
    </row>
    <row r="53" spans="1:5" ht="13.5">
      <c r="A53">
        <v>3.425</v>
      </c>
      <c r="B53" s="3">
        <v>3.4448790322580636</v>
      </c>
      <c r="C53" s="3">
        <v>-0.019879032258063756</v>
      </c>
      <c r="D53">
        <f t="shared" si="0"/>
        <v>-0.5804097009653651</v>
      </c>
      <c r="E53">
        <f t="shared" si="1"/>
        <v>0.5804097009653651</v>
      </c>
    </row>
    <row r="54" spans="1:5" ht="13.5">
      <c r="A54">
        <v>3.444</v>
      </c>
      <c r="B54" s="3">
        <v>3.4448790322580636</v>
      </c>
      <c r="C54" s="3">
        <v>-0.0008790322580636278</v>
      </c>
      <c r="D54">
        <f t="shared" si="0"/>
        <v>-0.025523584728909053</v>
      </c>
      <c r="E54">
        <f t="shared" si="1"/>
        <v>0.025523584728909053</v>
      </c>
    </row>
    <row r="55" spans="1:5" ht="13.5">
      <c r="A55">
        <v>3.461</v>
      </c>
      <c r="B55" s="3">
        <v>3.4530572580645154</v>
      </c>
      <c r="C55" s="3">
        <v>0.007942741935484499</v>
      </c>
      <c r="D55">
        <f t="shared" si="0"/>
        <v>0.22949268810992485</v>
      </c>
      <c r="E55">
        <f t="shared" si="1"/>
        <v>0.22949268810992485</v>
      </c>
    </row>
    <row r="56" spans="1:5" ht="13.5">
      <c r="A56">
        <v>3.444</v>
      </c>
      <c r="B56" s="3">
        <v>3.461235483870967</v>
      </c>
      <c r="C56" s="3">
        <v>-0.017235483870967183</v>
      </c>
      <c r="D56">
        <f t="shared" si="0"/>
        <v>-0.5004495897493375</v>
      </c>
      <c r="E56">
        <f t="shared" si="1"/>
        <v>0.5004495897493375</v>
      </c>
    </row>
    <row r="57" spans="1:5" ht="13.5">
      <c r="A57">
        <v>3.406</v>
      </c>
      <c r="B57" s="3">
        <v>3.4367008064516122</v>
      </c>
      <c r="C57" s="3">
        <v>-0.030700806451612106</v>
      </c>
      <c r="D57">
        <f t="shared" si="0"/>
        <v>-0.9013742352205552</v>
      </c>
      <c r="E57">
        <f t="shared" si="1"/>
        <v>0.9013742352205552</v>
      </c>
    </row>
    <row r="58" spans="1:5" ht="13.5">
      <c r="A58">
        <v>3.401</v>
      </c>
      <c r="B58" s="3">
        <v>3.420344354838709</v>
      </c>
      <c r="C58" s="3">
        <v>-0.019344354838709332</v>
      </c>
      <c r="D58">
        <f t="shared" si="0"/>
        <v>-0.5687843233963344</v>
      </c>
      <c r="E58">
        <f t="shared" si="1"/>
        <v>0.5687843233963344</v>
      </c>
    </row>
    <row r="59" spans="1:5" ht="13.5">
      <c r="A59">
        <v>3.42</v>
      </c>
      <c r="B59" s="3">
        <v>3.4121661290322574</v>
      </c>
      <c r="C59" s="3">
        <v>0.007833870967742573</v>
      </c>
      <c r="D59">
        <f t="shared" si="0"/>
        <v>0.22906055461235594</v>
      </c>
      <c r="E59">
        <f t="shared" si="1"/>
        <v>0.22906055461235594</v>
      </c>
    </row>
    <row r="60" spans="1:5" ht="13.5">
      <c r="A60">
        <v>3.446</v>
      </c>
      <c r="B60" s="3">
        <v>3.4530572580645154</v>
      </c>
      <c r="C60" s="3">
        <v>-0.007057258064515182</v>
      </c>
      <c r="D60">
        <f t="shared" si="0"/>
        <v>-0.20479564899927977</v>
      </c>
      <c r="E60">
        <f t="shared" si="1"/>
        <v>0.20479564899927977</v>
      </c>
    </row>
    <row r="61" spans="1:5" ht="13.5">
      <c r="A61">
        <v>3.426</v>
      </c>
      <c r="B61" s="3">
        <v>3.4367008064516122</v>
      </c>
      <c r="C61" s="3">
        <v>-0.010700806451612088</v>
      </c>
      <c r="D61">
        <f t="shared" si="0"/>
        <v>-0.3123411106716897</v>
      </c>
      <c r="E61">
        <f t="shared" si="1"/>
        <v>0.3123411106716897</v>
      </c>
    </row>
    <row r="62" spans="1:5" ht="13.5">
      <c r="A62">
        <v>3.421</v>
      </c>
      <c r="B62" s="3">
        <v>3.4448790322580636</v>
      </c>
      <c r="C62" s="3">
        <v>-0.02387903225806376</v>
      </c>
      <c r="D62">
        <f t="shared" si="0"/>
        <v>-0.69801322005448</v>
      </c>
      <c r="E62">
        <f t="shared" si="1"/>
        <v>0.69801322005448</v>
      </c>
    </row>
    <row r="63" spans="1:5" ht="13.5">
      <c r="A63">
        <v>3.474</v>
      </c>
      <c r="B63" s="3">
        <v>3.461235483870967</v>
      </c>
      <c r="C63" s="3">
        <v>0.012764516129033066</v>
      </c>
      <c r="D63">
        <f t="shared" si="0"/>
        <v>0.36742994038667426</v>
      </c>
      <c r="E63">
        <f t="shared" si="1"/>
        <v>0.36742994038667426</v>
      </c>
    </row>
    <row r="64" spans="1:5" ht="13.5">
      <c r="A64">
        <v>3.418</v>
      </c>
      <c r="B64" s="3">
        <v>3.4285225806451605</v>
      </c>
      <c r="C64" s="3">
        <v>-0.010522580645160318</v>
      </c>
      <c r="D64">
        <f t="shared" si="0"/>
        <v>-0.30785783046109766</v>
      </c>
      <c r="E64">
        <f t="shared" si="1"/>
        <v>0.30785783046109766</v>
      </c>
    </row>
    <row r="65" spans="1:5" ht="13.5">
      <c r="A65">
        <v>3.431</v>
      </c>
      <c r="B65" s="3">
        <v>3.4448790322580636</v>
      </c>
      <c r="C65" s="3">
        <v>-0.013879032258063528</v>
      </c>
      <c r="D65">
        <f t="shared" si="0"/>
        <v>-0.404518573537264</v>
      </c>
      <c r="E65">
        <f t="shared" si="1"/>
        <v>0.404518573537264</v>
      </c>
    </row>
    <row r="66" spans="1:5" ht="13.5">
      <c r="A66">
        <v>3.399</v>
      </c>
      <c r="B66" s="3">
        <v>3.4285225806451605</v>
      </c>
      <c r="C66" s="3">
        <v>-0.029522580645160446</v>
      </c>
      <c r="D66">
        <f t="shared" si="0"/>
        <v>-0.8685666562271387</v>
      </c>
      <c r="E66">
        <f t="shared" si="1"/>
        <v>0.8685666562271387</v>
      </c>
    </row>
    <row r="67" spans="1:5" ht="13.5">
      <c r="A67">
        <v>3.434</v>
      </c>
      <c r="B67" s="3">
        <v>3.4121661290322574</v>
      </c>
      <c r="C67" s="3">
        <v>0.021833870967742808</v>
      </c>
      <c r="D67">
        <f t="shared" si="0"/>
        <v>0.6358145302196507</v>
      </c>
      <c r="E67">
        <f t="shared" si="1"/>
        <v>0.6358145302196507</v>
      </c>
    </row>
    <row r="68" spans="1:5" ht="13.5">
      <c r="A68">
        <v>3.402</v>
      </c>
      <c r="B68" s="3">
        <v>3.403987903225806</v>
      </c>
      <c r="C68" s="3">
        <v>-0.001987903225805887</v>
      </c>
      <c r="D68">
        <f t="shared" si="0"/>
        <v>-0.05843336936525241</v>
      </c>
      <c r="E68">
        <f t="shared" si="1"/>
        <v>0.05843336936525241</v>
      </c>
    </row>
    <row r="69" spans="1:5" ht="13.5">
      <c r="A69">
        <v>3.402</v>
      </c>
      <c r="B69" s="3">
        <v>3.3876314516129025</v>
      </c>
      <c r="C69" s="3">
        <v>0.014368548387097668</v>
      </c>
      <c r="D69">
        <f t="shared" si="0"/>
        <v>0.4223559196677739</v>
      </c>
      <c r="E69">
        <f t="shared" si="1"/>
        <v>0.4223559196677739</v>
      </c>
    </row>
    <row r="70" spans="1:5" ht="13.5">
      <c r="A70">
        <v>3.405</v>
      </c>
      <c r="B70" s="3">
        <v>3.3958096774193542</v>
      </c>
      <c r="C70" s="3">
        <v>0.00919032258064556</v>
      </c>
      <c r="D70">
        <f t="shared" si="0"/>
        <v>0.26990668371939974</v>
      </c>
      <c r="E70">
        <f t="shared" si="1"/>
        <v>0.26990668371939974</v>
      </c>
    </row>
    <row r="71" spans="1:5" ht="13.5">
      <c r="A71">
        <v>3.455</v>
      </c>
      <c r="B71" s="3">
        <v>3.4367008064516122</v>
      </c>
      <c r="C71" s="3">
        <v>0.018299193548387827</v>
      </c>
      <c r="D71">
        <f t="shared" si="0"/>
        <v>0.5296438074786636</v>
      </c>
      <c r="E71">
        <f t="shared" si="1"/>
        <v>0.5296438074786636</v>
      </c>
    </row>
    <row r="72" spans="1:5" ht="13.5">
      <c r="A72">
        <v>3.397</v>
      </c>
      <c r="B72" s="3">
        <v>3.4448790322580636</v>
      </c>
      <c r="C72" s="3">
        <v>-0.04787903225806378</v>
      </c>
      <c r="D72">
        <f t="shared" si="0"/>
        <v>-1.4094504638817718</v>
      </c>
      <c r="E72">
        <f t="shared" si="1"/>
        <v>1.4094504638817718</v>
      </c>
    </row>
    <row r="73" spans="1:5" ht="13.5">
      <c r="A73">
        <v>3.419</v>
      </c>
      <c r="B73" s="3">
        <v>3.4367008064516122</v>
      </c>
      <c r="C73" s="3">
        <v>-0.017700806451612205</v>
      </c>
      <c r="D73">
        <f t="shared" si="0"/>
        <v>-0.517718819877514</v>
      </c>
      <c r="E73">
        <f t="shared" si="1"/>
        <v>0.517718819877514</v>
      </c>
    </row>
    <row r="74" spans="1:5" ht="13.5">
      <c r="A74">
        <v>3.405</v>
      </c>
      <c r="B74" s="3">
        <v>3.420344354838709</v>
      </c>
      <c r="C74" s="3">
        <v>-0.015344354838709329</v>
      </c>
      <c r="D74">
        <f t="shared" si="0"/>
        <v>-0.4506418454833871</v>
      </c>
      <c r="E74">
        <f t="shared" si="1"/>
        <v>0.4506418454833871</v>
      </c>
    </row>
    <row r="75" spans="1:5" ht="13.5">
      <c r="A75">
        <v>3.373</v>
      </c>
      <c r="B75" s="3">
        <v>3.403987903225806</v>
      </c>
      <c r="C75" s="3">
        <v>-0.030987903225805802</v>
      </c>
      <c r="D75">
        <f t="shared" si="0"/>
        <v>-0.9187045130686571</v>
      </c>
      <c r="E75">
        <f t="shared" si="1"/>
        <v>0.9187045130686571</v>
      </c>
    </row>
    <row r="76" spans="1:5" ht="13.5">
      <c r="A76">
        <v>3.412</v>
      </c>
      <c r="B76" s="3">
        <v>3.4448790322580636</v>
      </c>
      <c r="C76" s="3">
        <v>-0.032879032258063656</v>
      </c>
      <c r="D76">
        <f t="shared" si="0"/>
        <v>-0.9636293158869771</v>
      </c>
      <c r="E76">
        <f t="shared" si="1"/>
        <v>0.9636293158869771</v>
      </c>
    </row>
    <row r="77" spans="1:5" ht="13.5">
      <c r="A77">
        <v>3.392</v>
      </c>
      <c r="B77" s="3">
        <v>3.4285225806451605</v>
      </c>
      <c r="C77" s="3">
        <v>-0.03652258064516056</v>
      </c>
      <c r="D77">
        <f t="shared" si="0"/>
        <v>-1.0767270237370448</v>
      </c>
      <c r="E77">
        <f t="shared" si="1"/>
        <v>1.0767270237370448</v>
      </c>
    </row>
    <row r="78" spans="1:5" ht="13.5">
      <c r="A78">
        <v>3.395</v>
      </c>
      <c r="B78" s="3">
        <v>3.3794532258064507</v>
      </c>
      <c r="C78" s="3">
        <v>0.015546774193549329</v>
      </c>
      <c r="D78">
        <f t="shared" si="0"/>
        <v>0.45793149318260173</v>
      </c>
      <c r="E78">
        <f t="shared" si="1"/>
        <v>0.45793149318260173</v>
      </c>
    </row>
    <row r="79" spans="1:5" ht="14.25" thickBot="1">
      <c r="A79">
        <v>3.373</v>
      </c>
      <c r="B79" s="4">
        <v>3.3794532258064507</v>
      </c>
      <c r="C79" s="4">
        <v>-0.006453225806450469</v>
      </c>
      <c r="D79">
        <f t="shared" si="0"/>
        <v>-0.19132006541507468</v>
      </c>
      <c r="E79">
        <f t="shared" si="1"/>
        <v>0.19132006541507468</v>
      </c>
    </row>
    <row r="80" spans="1:5" ht="13.5">
      <c r="A80" t="s">
        <v>352</v>
      </c>
      <c r="E80">
        <f>AVERAGE(E25:E79)</f>
        <v>0.5312652580790501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A80" sqref="A80"/>
    </sheetView>
  </sheetViews>
  <sheetFormatPr defaultColWidth="9.00390625" defaultRowHeight="13.5"/>
  <sheetData>
    <row r="1" ht="13.5">
      <c r="A1" t="s">
        <v>320</v>
      </c>
    </row>
    <row r="2" ht="14.25" thickBot="1"/>
    <row r="3" spans="1:2" ht="13.5">
      <c r="A3" s="6" t="s">
        <v>321</v>
      </c>
      <c r="B3" s="6"/>
    </row>
    <row r="4" spans="1:2" ht="13.5">
      <c r="A4" s="3" t="s">
        <v>322</v>
      </c>
      <c r="B4" s="3">
        <v>0.7462532872110088</v>
      </c>
    </row>
    <row r="5" spans="1:2" ht="13.5">
      <c r="A5" s="3" t="s">
        <v>323</v>
      </c>
      <c r="B5" s="3">
        <v>0.5568939686732365</v>
      </c>
    </row>
    <row r="6" spans="1:2" ht="13.5">
      <c r="A6" s="3" t="s">
        <v>324</v>
      </c>
      <c r="B6" s="3">
        <v>0.5485334775161278</v>
      </c>
    </row>
    <row r="7" spans="1:2" ht="13.5">
      <c r="A7" s="3" t="s">
        <v>325</v>
      </c>
      <c r="B7" s="3">
        <v>0.023569032779036755</v>
      </c>
    </row>
    <row r="8" spans="1:2" ht="14.25" thickBot="1">
      <c r="A8" s="4" t="s">
        <v>326</v>
      </c>
      <c r="B8" s="4">
        <v>55</v>
      </c>
    </row>
    <row r="10" ht="14.25" thickBot="1">
      <c r="A10" t="s">
        <v>327</v>
      </c>
    </row>
    <row r="11" spans="1:6" ht="13.5">
      <c r="A11" s="5"/>
      <c r="B11" s="5" t="s">
        <v>332</v>
      </c>
      <c r="C11" s="5" t="s">
        <v>333</v>
      </c>
      <c r="D11" s="5" t="s">
        <v>334</v>
      </c>
      <c r="E11" s="5" t="s">
        <v>335</v>
      </c>
      <c r="F11" s="5" t="s">
        <v>336</v>
      </c>
    </row>
    <row r="12" spans="1:6" ht="13.5">
      <c r="A12" s="3" t="s">
        <v>328</v>
      </c>
      <c r="B12" s="3">
        <v>1</v>
      </c>
      <c r="C12" s="3">
        <v>0.03700191859279843</v>
      </c>
      <c r="D12" s="3">
        <v>0.03700191859279843</v>
      </c>
      <c r="E12" s="3">
        <v>66.61019767956114</v>
      </c>
      <c r="F12" s="3">
        <v>6.183610095312553E-11</v>
      </c>
    </row>
    <row r="13" spans="1:6" ht="13.5">
      <c r="A13" s="3" t="s">
        <v>329</v>
      </c>
      <c r="B13" s="3">
        <v>53</v>
      </c>
      <c r="C13" s="3">
        <v>0.029441463225383383</v>
      </c>
      <c r="D13" s="3">
        <v>0.0005554993061393091</v>
      </c>
      <c r="E13" s="3"/>
      <c r="F13" s="3"/>
    </row>
    <row r="14" spans="1:6" ht="14.25" thickBot="1">
      <c r="A14" s="4" t="s">
        <v>330</v>
      </c>
      <c r="B14" s="4">
        <v>54</v>
      </c>
      <c r="C14" s="4">
        <v>0.06644338181818181</v>
      </c>
      <c r="D14" s="4"/>
      <c r="E14" s="4"/>
      <c r="F14" s="4"/>
    </row>
    <row r="15" ht="14.25" thickBot="1"/>
    <row r="16" spans="1:9" ht="13.5">
      <c r="A16" s="5"/>
      <c r="B16" s="5" t="s">
        <v>337</v>
      </c>
      <c r="C16" s="5" t="s">
        <v>325</v>
      </c>
      <c r="D16" s="5" t="s">
        <v>338</v>
      </c>
      <c r="E16" s="5" t="s">
        <v>339</v>
      </c>
      <c r="F16" s="5" t="s">
        <v>340</v>
      </c>
      <c r="G16" s="5" t="s">
        <v>341</v>
      </c>
      <c r="H16" s="5" t="s">
        <v>342</v>
      </c>
      <c r="I16" s="5" t="s">
        <v>343</v>
      </c>
    </row>
    <row r="17" spans="1:9" ht="13.5">
      <c r="A17" s="3" t="s">
        <v>331</v>
      </c>
      <c r="B17" s="3">
        <v>1.0815972295967407</v>
      </c>
      <c r="C17" s="3">
        <v>0.28903528880392854</v>
      </c>
      <c r="D17" s="3">
        <v>3.742094033128455</v>
      </c>
      <c r="E17" s="3">
        <v>0.00045018957114906227</v>
      </c>
      <c r="F17" s="3">
        <v>0.5018658700431227</v>
      </c>
      <c r="G17" s="3">
        <v>1.6613285891503586</v>
      </c>
      <c r="H17" s="3">
        <v>0.5018658700431227</v>
      </c>
      <c r="I17" s="3">
        <v>1.6613285891503586</v>
      </c>
    </row>
    <row r="18" spans="1:9" ht="14.25" thickBot="1">
      <c r="A18" s="4" t="s">
        <v>4</v>
      </c>
      <c r="B18" s="4">
        <v>0.4244468550439847</v>
      </c>
      <c r="C18" s="4">
        <v>0.05200594097646996</v>
      </c>
      <c r="D18" s="4">
        <v>8.161507071586788</v>
      </c>
      <c r="E18" s="4">
        <v>6.183610095312468E-11</v>
      </c>
      <c r="F18" s="4">
        <v>0.32013614962141435</v>
      </c>
      <c r="G18" s="4">
        <v>0.5287575604665551</v>
      </c>
      <c r="H18" s="4">
        <v>0.32013614962141435</v>
      </c>
      <c r="I18" s="4">
        <v>0.5287575604665551</v>
      </c>
    </row>
    <row r="22" ht="13.5">
      <c r="A22" t="s">
        <v>344</v>
      </c>
    </row>
    <row r="23" ht="14.25" thickBot="1"/>
    <row r="24" spans="1:5" ht="13.5">
      <c r="A24" s="5" t="s">
        <v>345</v>
      </c>
      <c r="B24" s="5" t="s">
        <v>346</v>
      </c>
      <c r="C24" s="5" t="s">
        <v>329</v>
      </c>
      <c r="D24" s="7" t="s">
        <v>350</v>
      </c>
      <c r="E24" s="7" t="s">
        <v>351</v>
      </c>
    </row>
    <row r="25" spans="1:5" ht="13.5">
      <c r="A25">
        <v>3.479</v>
      </c>
      <c r="B25" s="3">
        <v>3.4538307024375716</v>
      </c>
      <c r="C25" s="3">
        <v>0.025169297562428472</v>
      </c>
      <c r="D25">
        <f>(C25/A25)*100</f>
        <v>0.7234635689114249</v>
      </c>
      <c r="E25">
        <f>ABS(D25)</f>
        <v>0.7234635689114249</v>
      </c>
    </row>
    <row r="26" spans="1:5" ht="13.5">
      <c r="A26">
        <v>3.428</v>
      </c>
      <c r="B26" s="3">
        <v>3.430486125410152</v>
      </c>
      <c r="C26" s="3">
        <v>-0.002486125410152251</v>
      </c>
      <c r="D26">
        <f aca="true" t="shared" si="0" ref="D26:D79">(C26/A26)*100</f>
        <v>-0.0725240784758533</v>
      </c>
      <c r="E26">
        <f aca="true" t="shared" si="1" ref="E26:E79">ABS(D26)</f>
        <v>0.0725240784758533</v>
      </c>
    </row>
    <row r="27" spans="1:5" ht="13.5">
      <c r="A27">
        <v>3.426</v>
      </c>
      <c r="B27" s="3">
        <v>3.4101126763680405</v>
      </c>
      <c r="C27" s="3">
        <v>0.01588732363195966</v>
      </c>
      <c r="D27">
        <f t="shared" si="0"/>
        <v>0.4637280686503111</v>
      </c>
      <c r="E27">
        <f t="shared" si="1"/>
        <v>0.4637280686503111</v>
      </c>
    </row>
    <row r="28" spans="1:5" ht="13.5">
      <c r="A28">
        <v>3.429</v>
      </c>
      <c r="B28" s="3">
        <v>3.406717101527689</v>
      </c>
      <c r="C28" s="3">
        <v>0.022282898472310908</v>
      </c>
      <c r="D28">
        <f t="shared" si="0"/>
        <v>0.6498366425287521</v>
      </c>
      <c r="E28">
        <f t="shared" si="1"/>
        <v>0.6498366425287521</v>
      </c>
    </row>
    <row r="29" spans="1:5" ht="13.5">
      <c r="A29">
        <v>3.477</v>
      </c>
      <c r="B29" s="3">
        <v>3.4631685332485387</v>
      </c>
      <c r="C29" s="3">
        <v>0.013831466751461186</v>
      </c>
      <c r="D29">
        <f t="shared" si="0"/>
        <v>0.3977988711953174</v>
      </c>
      <c r="E29">
        <f t="shared" si="1"/>
        <v>0.3977988711953174</v>
      </c>
    </row>
    <row r="30" spans="1:5" ht="13.5">
      <c r="A30">
        <v>3.487</v>
      </c>
      <c r="B30" s="3">
        <v>3.460197405263231</v>
      </c>
      <c r="C30" s="3">
        <v>0.02680259473676916</v>
      </c>
      <c r="D30">
        <f t="shared" si="0"/>
        <v>0.768643382184375</v>
      </c>
      <c r="E30">
        <f t="shared" si="1"/>
        <v>0.768643382184375</v>
      </c>
    </row>
    <row r="31" spans="1:5" ht="13.5">
      <c r="A31">
        <v>3.516</v>
      </c>
      <c r="B31" s="3">
        <v>3.5005198564924096</v>
      </c>
      <c r="C31" s="3">
        <v>0.015480143507590416</v>
      </c>
      <c r="D31">
        <f t="shared" si="0"/>
        <v>0.44027711910097883</v>
      </c>
      <c r="E31">
        <f t="shared" si="1"/>
        <v>0.44027711910097883</v>
      </c>
    </row>
    <row r="32" spans="1:5" ht="13.5">
      <c r="A32">
        <v>3.484</v>
      </c>
      <c r="B32" s="3">
        <v>3.4754774920448144</v>
      </c>
      <c r="C32" s="3">
        <v>0.00852250795518561</v>
      </c>
      <c r="D32">
        <f t="shared" si="0"/>
        <v>0.2446184832142827</v>
      </c>
      <c r="E32">
        <f t="shared" si="1"/>
        <v>0.2446184832142827</v>
      </c>
    </row>
    <row r="33" spans="1:5" ht="13.5">
      <c r="A33">
        <v>3.458</v>
      </c>
      <c r="B33" s="3">
        <v>3.486513110275958</v>
      </c>
      <c r="C33" s="3">
        <v>-0.02851311027595793</v>
      </c>
      <c r="D33">
        <f t="shared" si="0"/>
        <v>-0.8245549530352206</v>
      </c>
      <c r="E33">
        <f t="shared" si="1"/>
        <v>0.8245549530352206</v>
      </c>
    </row>
    <row r="34" spans="1:5" ht="13.5">
      <c r="A34">
        <v>3.433</v>
      </c>
      <c r="B34" s="3">
        <v>3.452981808727483</v>
      </c>
      <c r="C34" s="3">
        <v>-0.01998180872748323</v>
      </c>
      <c r="D34">
        <f t="shared" si="0"/>
        <v>-0.5820509387557015</v>
      </c>
      <c r="E34">
        <f t="shared" si="1"/>
        <v>0.5820509387557015</v>
      </c>
    </row>
    <row r="35" spans="1:5" ht="13.5">
      <c r="A35">
        <v>3.442</v>
      </c>
      <c r="B35" s="3">
        <v>3.4364283813807677</v>
      </c>
      <c r="C35" s="3">
        <v>0.005571618619232499</v>
      </c>
      <c r="D35">
        <f t="shared" si="0"/>
        <v>0.1618715461717751</v>
      </c>
      <c r="E35">
        <f t="shared" si="1"/>
        <v>0.1618715461717751</v>
      </c>
    </row>
    <row r="36" spans="1:5" ht="13.5">
      <c r="A36">
        <v>3.462</v>
      </c>
      <c r="B36" s="3">
        <v>3.4495862338871315</v>
      </c>
      <c r="C36" s="3">
        <v>0.012413766112868707</v>
      </c>
      <c r="D36">
        <f t="shared" si="0"/>
        <v>0.358572100313943</v>
      </c>
      <c r="E36">
        <f t="shared" si="1"/>
        <v>0.358572100313943</v>
      </c>
    </row>
    <row r="37" spans="1:5" ht="13.5">
      <c r="A37">
        <v>3.419</v>
      </c>
      <c r="B37" s="3">
        <v>3.4198749540340527</v>
      </c>
      <c r="C37" s="3">
        <v>-0.0008749540340526885</v>
      </c>
      <c r="D37">
        <f t="shared" si="0"/>
        <v>-0.025590934017335143</v>
      </c>
      <c r="E37">
        <f t="shared" si="1"/>
        <v>0.025590934017335143</v>
      </c>
    </row>
    <row r="38" spans="1:5" ht="13.5">
      <c r="A38">
        <v>3.492</v>
      </c>
      <c r="B38" s="3">
        <v>3.4631685332485387</v>
      </c>
      <c r="C38" s="3">
        <v>0.02883146675146131</v>
      </c>
      <c r="D38">
        <f t="shared" si="0"/>
        <v>0.8256433777623513</v>
      </c>
      <c r="E38">
        <f t="shared" si="1"/>
        <v>0.8256433777623513</v>
      </c>
    </row>
    <row r="39" spans="1:5" ht="13.5">
      <c r="A39">
        <v>3.492</v>
      </c>
      <c r="B39" s="3">
        <v>3.4950020473768375</v>
      </c>
      <c r="C39" s="3">
        <v>-0.0030020473768375133</v>
      </c>
      <c r="D39">
        <f t="shared" si="0"/>
        <v>-0.08596928341459087</v>
      </c>
      <c r="E39">
        <f t="shared" si="1"/>
        <v>0.08596928341459087</v>
      </c>
    </row>
    <row r="40" spans="1:5" ht="13.5">
      <c r="A40">
        <v>3.465</v>
      </c>
      <c r="B40" s="3">
        <v>3.457226277277923</v>
      </c>
      <c r="C40" s="3">
        <v>0.007773722722076659</v>
      </c>
      <c r="D40">
        <f t="shared" si="0"/>
        <v>0.22434986210899452</v>
      </c>
      <c r="E40">
        <f t="shared" si="1"/>
        <v>0.22434986210899452</v>
      </c>
    </row>
    <row r="41" spans="1:5" ht="13.5">
      <c r="A41">
        <v>3.419</v>
      </c>
      <c r="B41" s="3">
        <v>3.419026060323964</v>
      </c>
      <c r="C41" s="3">
        <v>-2.606032396412772E-05</v>
      </c>
      <c r="D41">
        <f t="shared" si="0"/>
        <v>-0.0007622206482634607</v>
      </c>
      <c r="E41">
        <f t="shared" si="1"/>
        <v>0.0007622206482634607</v>
      </c>
    </row>
    <row r="42" spans="1:5" ht="13.5">
      <c r="A42">
        <v>3.49</v>
      </c>
      <c r="B42" s="3">
        <v>3.457650724132967</v>
      </c>
      <c r="C42" s="3">
        <v>0.03234927586703318</v>
      </c>
      <c r="D42">
        <f t="shared" si="0"/>
        <v>0.9269133486255925</v>
      </c>
      <c r="E42">
        <f t="shared" si="1"/>
        <v>0.9269133486255925</v>
      </c>
    </row>
    <row r="43" spans="1:5" ht="13.5">
      <c r="A43">
        <v>3.436</v>
      </c>
      <c r="B43" s="3">
        <v>3.4398239562211197</v>
      </c>
      <c r="C43" s="3">
        <v>-0.003823956221119751</v>
      </c>
      <c r="D43">
        <f t="shared" si="0"/>
        <v>-0.11129092610942232</v>
      </c>
      <c r="E43">
        <f t="shared" si="1"/>
        <v>0.11129092610942232</v>
      </c>
    </row>
    <row r="44" spans="1:5" ht="13.5">
      <c r="A44">
        <v>3.481</v>
      </c>
      <c r="B44" s="3">
        <v>3.4584996178430547</v>
      </c>
      <c r="C44" s="3">
        <v>0.022500382156945165</v>
      </c>
      <c r="D44">
        <f t="shared" si="0"/>
        <v>0.6463769651521162</v>
      </c>
      <c r="E44">
        <f t="shared" si="1"/>
        <v>0.6463769651521162</v>
      </c>
    </row>
    <row r="45" spans="1:5" ht="13.5">
      <c r="A45">
        <v>3.5</v>
      </c>
      <c r="B45" s="3">
        <v>3.438975062511032</v>
      </c>
      <c r="C45" s="3">
        <v>0.06102493748896798</v>
      </c>
      <c r="D45">
        <f t="shared" si="0"/>
        <v>1.7435696425419422</v>
      </c>
      <c r="E45">
        <f t="shared" si="1"/>
        <v>1.7435696425419422</v>
      </c>
    </row>
    <row r="46" spans="1:5" ht="13.5">
      <c r="A46">
        <v>3.489</v>
      </c>
      <c r="B46" s="3">
        <v>3.4415217436412955</v>
      </c>
      <c r="C46" s="3">
        <v>0.047478256358704396</v>
      </c>
      <c r="D46">
        <f t="shared" si="0"/>
        <v>1.3607984052365834</v>
      </c>
      <c r="E46">
        <f t="shared" si="1"/>
        <v>1.3607984052365834</v>
      </c>
    </row>
    <row r="47" spans="1:5" ht="13.5">
      <c r="A47">
        <v>3.51</v>
      </c>
      <c r="B47" s="3">
        <v>3.4657152143788026</v>
      </c>
      <c r="C47" s="3">
        <v>0.0442847856211972</v>
      </c>
      <c r="D47">
        <f t="shared" si="0"/>
        <v>1.2616748040227121</v>
      </c>
      <c r="E47">
        <f t="shared" si="1"/>
        <v>1.2616748040227121</v>
      </c>
    </row>
    <row r="48" spans="1:5" ht="13.5">
      <c r="A48">
        <v>3.455</v>
      </c>
      <c r="B48" s="3">
        <v>3.4538307024375716</v>
      </c>
      <c r="C48" s="3">
        <v>0.0011692975624284507</v>
      </c>
      <c r="D48">
        <f t="shared" si="0"/>
        <v>0.03384363422368888</v>
      </c>
      <c r="E48">
        <f t="shared" si="1"/>
        <v>0.03384363422368888</v>
      </c>
    </row>
    <row r="49" spans="1:5" ht="13.5">
      <c r="A49">
        <v>3.449</v>
      </c>
      <c r="B49" s="3">
        <v>3.463592980103583</v>
      </c>
      <c r="C49" s="3">
        <v>-0.01459298010358312</v>
      </c>
      <c r="D49">
        <f t="shared" si="0"/>
        <v>-0.4231075704141235</v>
      </c>
      <c r="E49">
        <f t="shared" si="1"/>
        <v>0.4231075704141235</v>
      </c>
    </row>
    <row r="50" spans="1:5" ht="13.5">
      <c r="A50">
        <v>3.429</v>
      </c>
      <c r="B50" s="3">
        <v>3.4495862338871315</v>
      </c>
      <c r="C50" s="3">
        <v>-0.020586233887131655</v>
      </c>
      <c r="D50">
        <f t="shared" si="0"/>
        <v>-0.6003567771108678</v>
      </c>
      <c r="E50">
        <f t="shared" si="1"/>
        <v>0.6003567771108678</v>
      </c>
    </row>
    <row r="51" spans="1:5" ht="13.5">
      <c r="A51">
        <v>3.449</v>
      </c>
      <c r="B51" s="3">
        <v>3.4364283813807677</v>
      </c>
      <c r="C51" s="3">
        <v>0.012571618619232172</v>
      </c>
      <c r="D51">
        <f t="shared" si="0"/>
        <v>0.3645003948748093</v>
      </c>
      <c r="E51">
        <f t="shared" si="1"/>
        <v>0.3645003948748093</v>
      </c>
    </row>
    <row r="52" spans="1:5" ht="13.5">
      <c r="A52">
        <v>3.447</v>
      </c>
      <c r="B52" s="3">
        <v>3.4644418738136706</v>
      </c>
      <c r="C52" s="3">
        <v>-0.017441873813670572</v>
      </c>
      <c r="D52">
        <f t="shared" si="0"/>
        <v>-0.506001561174081</v>
      </c>
      <c r="E52">
        <f t="shared" si="1"/>
        <v>0.506001561174081</v>
      </c>
    </row>
    <row r="53" spans="1:5" ht="13.5">
      <c r="A53">
        <v>3.425</v>
      </c>
      <c r="B53" s="3">
        <v>3.4385506156559877</v>
      </c>
      <c r="C53" s="3">
        <v>-0.013550615655987919</v>
      </c>
      <c r="D53">
        <f t="shared" si="0"/>
        <v>-0.39563841331351585</v>
      </c>
      <c r="E53">
        <f t="shared" si="1"/>
        <v>0.39563841331351585</v>
      </c>
    </row>
    <row r="54" spans="1:5" ht="13.5">
      <c r="A54">
        <v>3.444</v>
      </c>
      <c r="B54" s="3">
        <v>3.4385506156559877</v>
      </c>
      <c r="C54" s="3">
        <v>0.005449384344012209</v>
      </c>
      <c r="D54">
        <f t="shared" si="0"/>
        <v>0.1582283491292744</v>
      </c>
      <c r="E54">
        <f t="shared" si="1"/>
        <v>0.1582283491292744</v>
      </c>
    </row>
    <row r="55" spans="1:5" ht="13.5">
      <c r="A55">
        <v>3.461</v>
      </c>
      <c r="B55" s="3">
        <v>3.4500106807421753</v>
      </c>
      <c r="C55" s="3">
        <v>0.010989319257824537</v>
      </c>
      <c r="D55">
        <f t="shared" si="0"/>
        <v>0.3175186147883426</v>
      </c>
      <c r="E55">
        <f t="shared" si="1"/>
        <v>0.3175186147883426</v>
      </c>
    </row>
    <row r="56" spans="1:5" ht="13.5">
      <c r="A56">
        <v>3.444</v>
      </c>
      <c r="B56" s="3">
        <v>3.4746285983347263</v>
      </c>
      <c r="C56" s="3">
        <v>-0.03062859833472631</v>
      </c>
      <c r="D56">
        <f t="shared" si="0"/>
        <v>-0.8893321235402528</v>
      </c>
      <c r="E56">
        <f t="shared" si="1"/>
        <v>0.8893321235402528</v>
      </c>
    </row>
    <row r="57" spans="1:5" ht="13.5">
      <c r="A57">
        <v>3.406</v>
      </c>
      <c r="B57" s="3">
        <v>3.4521329150173954</v>
      </c>
      <c r="C57" s="3">
        <v>-0.04613291501739525</v>
      </c>
      <c r="D57">
        <f t="shared" si="0"/>
        <v>-1.354460217774376</v>
      </c>
      <c r="E57">
        <f t="shared" si="1"/>
        <v>1.354460217774376</v>
      </c>
    </row>
    <row r="58" spans="1:5" ht="13.5">
      <c r="A58">
        <v>3.401</v>
      </c>
      <c r="B58" s="3">
        <v>3.425817210004668</v>
      </c>
      <c r="C58" s="3">
        <v>-0.02481721000466841</v>
      </c>
      <c r="D58">
        <f t="shared" si="0"/>
        <v>-0.7297033226894565</v>
      </c>
      <c r="E58">
        <f t="shared" si="1"/>
        <v>0.7297033226894565</v>
      </c>
    </row>
    <row r="59" spans="1:5" ht="13.5">
      <c r="A59">
        <v>3.42</v>
      </c>
      <c r="B59" s="3">
        <v>3.411386016933173</v>
      </c>
      <c r="C59" s="3">
        <v>0.008613983066827036</v>
      </c>
      <c r="D59">
        <f t="shared" si="0"/>
        <v>0.2518708499072233</v>
      </c>
      <c r="E59">
        <f t="shared" si="1"/>
        <v>0.2518708499072233</v>
      </c>
    </row>
    <row r="60" spans="1:5" ht="13.5">
      <c r="A60">
        <v>3.446</v>
      </c>
      <c r="B60" s="3">
        <v>3.4487373401770434</v>
      </c>
      <c r="C60" s="3">
        <v>-0.0027373401770431904</v>
      </c>
      <c r="D60">
        <f t="shared" si="0"/>
        <v>-0.0794352924272545</v>
      </c>
      <c r="E60">
        <f t="shared" si="1"/>
        <v>0.0794352924272545</v>
      </c>
    </row>
    <row r="61" spans="1:5" ht="13.5">
      <c r="A61">
        <v>3.426</v>
      </c>
      <c r="B61" s="3">
        <v>3.4546795961476593</v>
      </c>
      <c r="C61" s="3">
        <v>-0.028679596147659137</v>
      </c>
      <c r="D61">
        <f t="shared" si="0"/>
        <v>-0.8371160580169043</v>
      </c>
      <c r="E61">
        <f t="shared" si="1"/>
        <v>0.8371160580169043</v>
      </c>
    </row>
    <row r="62" spans="1:5" ht="13.5">
      <c r="A62">
        <v>3.421</v>
      </c>
      <c r="B62" s="3">
        <v>3.4500106807421753</v>
      </c>
      <c r="C62" s="3">
        <v>-0.0290106807421755</v>
      </c>
      <c r="D62">
        <f t="shared" si="0"/>
        <v>-0.8480175604260596</v>
      </c>
      <c r="E62">
        <f t="shared" si="1"/>
        <v>0.8480175604260596</v>
      </c>
    </row>
    <row r="63" spans="1:5" ht="13.5">
      <c r="A63">
        <v>3.474</v>
      </c>
      <c r="B63" s="3">
        <v>3.457226277277923</v>
      </c>
      <c r="C63" s="3">
        <v>0.016773722722077</v>
      </c>
      <c r="D63">
        <f t="shared" si="0"/>
        <v>0.4828360023626079</v>
      </c>
      <c r="E63">
        <f t="shared" si="1"/>
        <v>0.4828360023626079</v>
      </c>
    </row>
    <row r="64" spans="1:5" ht="13.5">
      <c r="A64">
        <v>3.418</v>
      </c>
      <c r="B64" s="3">
        <v>3.4393995093660754</v>
      </c>
      <c r="C64" s="3">
        <v>-0.021399509366075264</v>
      </c>
      <c r="D64">
        <f t="shared" si="0"/>
        <v>-0.626082778410628</v>
      </c>
      <c r="E64">
        <f t="shared" si="1"/>
        <v>0.626082778410628</v>
      </c>
    </row>
    <row r="65" spans="1:5" ht="13.5">
      <c r="A65">
        <v>3.431</v>
      </c>
      <c r="B65" s="3">
        <v>3.4491617870320876</v>
      </c>
      <c r="C65" s="3">
        <v>-0.018161787032087595</v>
      </c>
      <c r="D65">
        <f t="shared" si="0"/>
        <v>-0.5293438365516641</v>
      </c>
      <c r="E65">
        <f t="shared" si="1"/>
        <v>0.5293438365516641</v>
      </c>
    </row>
    <row r="66" spans="1:5" ht="13.5">
      <c r="A66">
        <v>3.399</v>
      </c>
      <c r="B66" s="3">
        <v>3.425817210004668</v>
      </c>
      <c r="C66" s="3">
        <v>-0.02681721000466819</v>
      </c>
      <c r="D66">
        <f t="shared" si="0"/>
        <v>-0.7889735217613473</v>
      </c>
      <c r="E66">
        <f t="shared" si="1"/>
        <v>0.7889735217613473</v>
      </c>
    </row>
    <row r="67" spans="1:5" ht="13.5">
      <c r="A67">
        <v>3.434</v>
      </c>
      <c r="B67" s="3">
        <v>3.4130838043533487</v>
      </c>
      <c r="C67" s="3">
        <v>0.02091619564665148</v>
      </c>
      <c r="D67">
        <f t="shared" si="0"/>
        <v>0.6090913117836774</v>
      </c>
      <c r="E67">
        <f t="shared" si="1"/>
        <v>0.6090913117836774</v>
      </c>
    </row>
    <row r="68" spans="1:5" ht="13.5">
      <c r="A68">
        <v>3.402</v>
      </c>
      <c r="B68" s="3">
        <v>3.4071415483827328</v>
      </c>
      <c r="C68" s="3">
        <v>-0.005141548382732619</v>
      </c>
      <c r="D68">
        <f t="shared" si="0"/>
        <v>-0.1511331094277666</v>
      </c>
      <c r="E68">
        <f t="shared" si="1"/>
        <v>0.1511331094277666</v>
      </c>
    </row>
    <row r="69" spans="1:5" ht="13.5">
      <c r="A69">
        <v>3.402</v>
      </c>
      <c r="B69" s="3">
        <v>3.3927103553112374</v>
      </c>
      <c r="C69" s="3">
        <v>0.0092896446887627</v>
      </c>
      <c r="D69">
        <f t="shared" si="0"/>
        <v>0.27306421777668133</v>
      </c>
      <c r="E69">
        <f t="shared" si="1"/>
        <v>0.27306421777668133</v>
      </c>
    </row>
    <row r="70" spans="1:5" ht="13.5">
      <c r="A70">
        <v>3.405</v>
      </c>
      <c r="B70" s="3">
        <v>3.407565995237777</v>
      </c>
      <c r="C70" s="3">
        <v>-0.00256599523777723</v>
      </c>
      <c r="D70">
        <f t="shared" si="0"/>
        <v>-0.07535962519169545</v>
      </c>
      <c r="E70">
        <f t="shared" si="1"/>
        <v>0.07535962519169545</v>
      </c>
    </row>
    <row r="71" spans="1:5" ht="13.5">
      <c r="A71">
        <v>3.455</v>
      </c>
      <c r="B71" s="3">
        <v>3.423694975729448</v>
      </c>
      <c r="C71" s="3">
        <v>0.03130502427055193</v>
      </c>
      <c r="D71">
        <f t="shared" si="0"/>
        <v>0.9060788500883337</v>
      </c>
      <c r="E71">
        <f t="shared" si="1"/>
        <v>0.9060788500883337</v>
      </c>
    </row>
    <row r="72" spans="1:5" ht="13.5">
      <c r="A72">
        <v>3.397</v>
      </c>
      <c r="B72" s="3">
        <v>3.430910572265196</v>
      </c>
      <c r="C72" s="3">
        <v>-0.033910572265196226</v>
      </c>
      <c r="D72">
        <f t="shared" si="0"/>
        <v>-0.9982505818426914</v>
      </c>
      <c r="E72">
        <f t="shared" si="1"/>
        <v>0.9982505818426914</v>
      </c>
    </row>
    <row r="73" spans="1:5" ht="13.5">
      <c r="A73">
        <v>3.419</v>
      </c>
      <c r="B73" s="3">
        <v>3.4449173184816475</v>
      </c>
      <c r="C73" s="3">
        <v>-0.025917318481647467</v>
      </c>
      <c r="D73">
        <f t="shared" si="0"/>
        <v>-0.7580379784044302</v>
      </c>
      <c r="E73">
        <f t="shared" si="1"/>
        <v>0.7580379784044302</v>
      </c>
    </row>
    <row r="74" spans="1:5" ht="13.5">
      <c r="A74">
        <v>3.405</v>
      </c>
      <c r="B74" s="3">
        <v>3.430486125410152</v>
      </c>
      <c r="C74" s="3">
        <v>-0.025486125410152383</v>
      </c>
      <c r="D74">
        <f t="shared" si="0"/>
        <v>-0.748491201472904</v>
      </c>
      <c r="E74">
        <f t="shared" si="1"/>
        <v>0.748491201472904</v>
      </c>
    </row>
    <row r="75" spans="1:5" ht="13.5">
      <c r="A75">
        <v>3.373</v>
      </c>
      <c r="B75" s="3">
        <v>3.3888903336158416</v>
      </c>
      <c r="C75" s="3">
        <v>-0.015890333615841357</v>
      </c>
      <c r="D75">
        <f t="shared" si="0"/>
        <v>-0.47110387239375495</v>
      </c>
      <c r="E75">
        <f t="shared" si="1"/>
        <v>0.47110387239375495</v>
      </c>
    </row>
    <row r="76" spans="1:5" ht="13.5">
      <c r="A76">
        <v>3.412</v>
      </c>
      <c r="B76" s="3">
        <v>3.4300616785551084</v>
      </c>
      <c r="C76" s="3">
        <v>-0.01806167855510843</v>
      </c>
      <c r="D76">
        <f t="shared" si="0"/>
        <v>-0.5293575192001299</v>
      </c>
      <c r="E76">
        <f t="shared" si="1"/>
        <v>0.5293575192001299</v>
      </c>
    </row>
    <row r="77" spans="1:5" ht="13.5">
      <c r="A77">
        <v>3.392</v>
      </c>
      <c r="B77" s="3">
        <v>3.4241194225844924</v>
      </c>
      <c r="C77" s="3">
        <v>-0.03211942258449252</v>
      </c>
      <c r="D77">
        <f t="shared" si="0"/>
        <v>-0.9469169394013125</v>
      </c>
      <c r="E77">
        <f t="shared" si="1"/>
        <v>0.9469169394013125</v>
      </c>
    </row>
    <row r="78" spans="1:5" ht="13.5">
      <c r="A78">
        <v>3.395</v>
      </c>
      <c r="B78" s="3">
        <v>3.3731857999792143</v>
      </c>
      <c r="C78" s="3">
        <v>0.021814200020785712</v>
      </c>
      <c r="D78">
        <f t="shared" si="0"/>
        <v>0.6425390285945718</v>
      </c>
      <c r="E78">
        <f t="shared" si="1"/>
        <v>0.6425390285945718</v>
      </c>
    </row>
    <row r="79" spans="1:5" ht="14.25" thickBot="1">
      <c r="A79">
        <v>3.373</v>
      </c>
      <c r="B79" s="4">
        <v>3.3897392273259292</v>
      </c>
      <c r="C79" s="4">
        <v>-0.01673922732592903</v>
      </c>
      <c r="D79">
        <f t="shared" si="0"/>
        <v>-0.4962711925860963</v>
      </c>
      <c r="E79">
        <f t="shared" si="1"/>
        <v>0.4962711925860963</v>
      </c>
    </row>
    <row r="80" spans="1:5" ht="13.5">
      <c r="A80" t="s">
        <v>352</v>
      </c>
      <c r="E80">
        <f>AVERAGE(E25:E79)</f>
        <v>0.5585989423497884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Sidre_Green</dc:creator>
  <cp:keywords/>
  <dc:description/>
  <cp:lastModifiedBy>Sidre_Green</cp:lastModifiedBy>
  <dcterms:created xsi:type="dcterms:W3CDTF">2007-07-02T14:07:44Z</dcterms:created>
  <dcterms:modified xsi:type="dcterms:W3CDTF">2007-07-02T16:35:52Z</dcterms:modified>
  <cp:category/>
  <cp:version/>
  <cp:contentType/>
  <cp:contentStatus/>
</cp:coreProperties>
</file>