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000" activeTab="0"/>
  </bookViews>
  <sheets>
    <sheet name="大職般" sheetId="1" r:id="rId1"/>
    <sheet name="高ＣＡ" sheetId="2" r:id="rId2"/>
    <sheet name="小高Ｂ" sheetId="3" r:id="rId3"/>
    <sheet name="中Ｃ" sheetId="4" r:id="rId4"/>
    <sheet name="中Ｂ" sheetId="5" r:id="rId5"/>
    <sheet name="中Ａ" sheetId="6" r:id="rId6"/>
  </sheets>
  <definedNames/>
  <calcPr fullCalcOnLoad="1"/>
</workbook>
</file>

<file path=xl/sharedStrings.xml><?xml version="1.0" encoding="utf-8"?>
<sst xmlns="http://schemas.openxmlformats.org/spreadsheetml/2006/main" count="1022" uniqueCount="98">
  <si>
    <t>部</t>
  </si>
  <si>
    <t>順</t>
  </si>
  <si>
    <t>人数</t>
  </si>
  <si>
    <t>楽器搬入</t>
  </si>
  <si>
    <t>受付</t>
  </si>
  <si>
    <t>音出し・リハーサル</t>
  </si>
  <si>
    <t>小ホール</t>
  </si>
  <si>
    <t>袖待機</t>
  </si>
  <si>
    <t>演奏</t>
  </si>
  <si>
    <t>楽器搬出</t>
  </si>
  <si>
    <t>演奏時刻予定表</t>
  </si>
  <si>
    <t>チューニング</t>
  </si>
  <si>
    <t>～</t>
  </si>
  <si>
    <t>開会のことば</t>
  </si>
  <si>
    <t>休憩</t>
  </si>
  <si>
    <t>昼食</t>
  </si>
  <si>
    <t>団　　体</t>
  </si>
  <si>
    <t>表彰式</t>
  </si>
  <si>
    <t>チューニング</t>
  </si>
  <si>
    <t>～</t>
  </si>
  <si>
    <t>～</t>
  </si>
  <si>
    <t>中学校Ｂの部</t>
  </si>
  <si>
    <t>中学校Ｃの部</t>
  </si>
  <si>
    <t>～</t>
  </si>
  <si>
    <t>高等学校Ａの部</t>
  </si>
  <si>
    <t>職A</t>
  </si>
  <si>
    <t>大C</t>
  </si>
  <si>
    <t>一般Ａの部</t>
  </si>
  <si>
    <t>～</t>
  </si>
  <si>
    <t>～</t>
  </si>
  <si>
    <t>小学校の部</t>
  </si>
  <si>
    <t>高等学校Ｂの部表彰式</t>
  </si>
  <si>
    <t>小学校の部表彰式</t>
  </si>
  <si>
    <t>高等学校Ｂの部</t>
  </si>
  <si>
    <t>中学校Ａの部</t>
  </si>
  <si>
    <t>大学Ａの部</t>
  </si>
  <si>
    <t>日立大みか</t>
  </si>
  <si>
    <t>流通経済</t>
  </si>
  <si>
    <t>常磐</t>
  </si>
  <si>
    <t>茨城高専</t>
  </si>
  <si>
    <t>高等学校Ｃの部</t>
  </si>
  <si>
    <t>チューニング</t>
  </si>
  <si>
    <t>～</t>
  </si>
  <si>
    <t>～</t>
  </si>
  <si>
    <t>～</t>
  </si>
  <si>
    <t>筑波</t>
  </si>
  <si>
    <t>休憩</t>
  </si>
  <si>
    <t>高等学校Ａの部表彰式</t>
  </si>
  <si>
    <t>～</t>
  </si>
  <si>
    <t>鹿島吹</t>
  </si>
  <si>
    <t>昼食</t>
  </si>
  <si>
    <t>表彰式</t>
  </si>
  <si>
    <t>第４日 ８月１０日(水)</t>
  </si>
  <si>
    <t>第３日 ８月　９日(火)</t>
  </si>
  <si>
    <t>第１日 ８月７日(日)</t>
  </si>
  <si>
    <t>第２日 ８月　８日(月)</t>
  </si>
  <si>
    <t>Ａ</t>
  </si>
  <si>
    <t>Ｂ</t>
  </si>
  <si>
    <t>高等学校Ｃの部表彰式</t>
  </si>
  <si>
    <t>Ａ</t>
  </si>
  <si>
    <t>日立一</t>
  </si>
  <si>
    <t>日立二</t>
  </si>
  <si>
    <t>佐和</t>
  </si>
  <si>
    <t>並木</t>
  </si>
  <si>
    <t>竹園</t>
  </si>
  <si>
    <t>茨城</t>
  </si>
  <si>
    <t>常磐大学</t>
  </si>
  <si>
    <t>つくば国際大学土浦</t>
  </si>
  <si>
    <t>聖徳</t>
  </si>
  <si>
    <t>取手松陽</t>
  </si>
  <si>
    <t>東洋大牛久</t>
  </si>
  <si>
    <t>牛久栄進</t>
  </si>
  <si>
    <t>水戸一</t>
  </si>
  <si>
    <t>土浦二</t>
  </si>
  <si>
    <t>常総学院</t>
  </si>
  <si>
    <t>水戸三</t>
  </si>
  <si>
    <t>大成女子</t>
  </si>
  <si>
    <t>水戸商</t>
  </si>
  <si>
    <t>佐竹</t>
  </si>
  <si>
    <t>藤代</t>
  </si>
  <si>
    <t>茨　　　　城</t>
  </si>
  <si>
    <t>ひたちなか交響吹</t>
  </si>
  <si>
    <t>取手交響吹</t>
  </si>
  <si>
    <t>関城吹</t>
  </si>
  <si>
    <t>水戸交響吹</t>
  </si>
  <si>
    <t>古河地区吹集</t>
  </si>
  <si>
    <t>しもだて吹</t>
  </si>
  <si>
    <t>あゆなまみあな吹</t>
  </si>
  <si>
    <t>Ｔ．Ｉ．ＷＥ</t>
  </si>
  <si>
    <t>阿見吹</t>
  </si>
  <si>
    <t>ル・シエル</t>
  </si>
  <si>
    <t>水戸市民吹</t>
  </si>
  <si>
    <t>水戸ＳＥ</t>
  </si>
  <si>
    <t>ひたちなか市吹</t>
  </si>
  <si>
    <t>日立市吹</t>
  </si>
  <si>
    <t>常陸太田市吹</t>
  </si>
  <si>
    <t>第５日 ８月１１日(木)</t>
  </si>
  <si>
    <t>第６日 ８月１２日(金)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</si>
</sst>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&quot;(&quot;mm&quot;)&quot;"/>
    <numFmt numFmtId="178" formatCode="&quot;(&quot;h:mm&quot;)&quot;"/>
    <numFmt numFmtId="179" formatCode="&quot;(&quot;\:mm&quot;)&quot;"/>
    <numFmt numFmtId="180" formatCode="&quot;(&quot;##&quot;)&quot;"/>
    <numFmt numFmtId="181" formatCode="[$-F400]h:mm:ss\ AM/PM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hair"/>
      <right style="hair"/>
      <top style="thin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double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hair"/>
      <top>
        <color indexed="63"/>
      </top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double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medium"/>
      <top style="medium"/>
      <bottom style="hair"/>
    </border>
    <border>
      <left style="hair"/>
      <right style="medium"/>
      <top style="hair"/>
      <bottom style="double"/>
    </border>
    <border>
      <left style="medium"/>
      <right style="medium"/>
      <top style="hair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80" fontId="2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76" fontId="2" fillId="0" borderId="5" xfId="0" applyNumberFormat="1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9" xfId="0" applyFont="1" applyBorder="1" applyAlignment="1">
      <alignment vertical="center" wrapText="1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0" fontId="2" fillId="0" borderId="9" xfId="0" applyFont="1" applyBorder="1" applyAlignment="1">
      <alignment vertical="justify" wrapText="1"/>
    </xf>
    <xf numFmtId="180" fontId="2" fillId="0" borderId="2" xfId="0" applyNumberFormat="1" applyFont="1" applyBorder="1" applyAlignment="1" quotePrefix="1">
      <alignment vertical="center"/>
    </xf>
    <xf numFmtId="0" fontId="2" fillId="0" borderId="19" xfId="0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1" xfId="0" applyFont="1" applyBorder="1" applyAlignment="1">
      <alignment vertical="justify"/>
    </xf>
    <xf numFmtId="0" fontId="2" fillId="0" borderId="9" xfId="0" applyFont="1" applyBorder="1" applyAlignment="1">
      <alignment vertical="justify"/>
    </xf>
    <xf numFmtId="0" fontId="2" fillId="0" borderId="10" xfId="0" applyFont="1" applyBorder="1" applyAlignment="1">
      <alignment vertical="justify"/>
    </xf>
    <xf numFmtId="0" fontId="2" fillId="0" borderId="21" xfId="0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0" fontId="2" fillId="0" borderId="1" xfId="0" applyFont="1" applyBorder="1" applyAlignment="1">
      <alignment horizontal="distributed"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80" fontId="2" fillId="0" borderId="30" xfId="0" applyNumberFormat="1" applyFont="1" applyBorder="1" applyAlignment="1" quotePrefix="1">
      <alignment vertical="center"/>
    </xf>
    <xf numFmtId="176" fontId="2" fillId="0" borderId="31" xfId="0" applyNumberFormat="1" applyFont="1" applyBorder="1" applyAlignment="1">
      <alignment vertical="center"/>
    </xf>
    <xf numFmtId="0" fontId="2" fillId="0" borderId="32" xfId="0" applyFont="1" applyBorder="1" applyAlignment="1">
      <alignment horizontal="distributed" vertical="center"/>
    </xf>
    <xf numFmtId="0" fontId="2" fillId="0" borderId="1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 shrinkToFit="1"/>
    </xf>
    <xf numFmtId="0" fontId="2" fillId="0" borderId="36" xfId="0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horizontal="center" vertical="center"/>
    </xf>
    <xf numFmtId="176" fontId="2" fillId="0" borderId="37" xfId="0" applyNumberFormat="1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180" fontId="2" fillId="0" borderId="37" xfId="0" applyNumberFormat="1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180" fontId="2" fillId="0" borderId="39" xfId="0" applyNumberFormat="1" applyFont="1" applyBorder="1" applyAlignment="1" quotePrefix="1">
      <alignment vertical="center"/>
    </xf>
    <xf numFmtId="0" fontId="2" fillId="0" borderId="40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2" xfId="0" applyNumberFormat="1" applyFont="1" applyBorder="1" applyAlignment="1">
      <alignment vertical="center"/>
    </xf>
    <xf numFmtId="176" fontId="2" fillId="0" borderId="43" xfId="0" applyNumberFormat="1" applyFont="1" applyBorder="1" applyAlignment="1">
      <alignment vertical="center"/>
    </xf>
    <xf numFmtId="176" fontId="2" fillId="0" borderId="44" xfId="0" applyNumberFormat="1" applyFont="1" applyBorder="1" applyAlignment="1">
      <alignment vertical="center"/>
    </xf>
    <xf numFmtId="176" fontId="2" fillId="0" borderId="45" xfId="0" applyNumberFormat="1" applyFont="1" applyBorder="1" applyAlignment="1">
      <alignment vertical="center"/>
    </xf>
    <xf numFmtId="180" fontId="2" fillId="0" borderId="20" xfId="0" applyNumberFormat="1" applyFont="1" applyBorder="1" applyAlignment="1" quotePrefix="1">
      <alignment vertical="center"/>
    </xf>
    <xf numFmtId="0" fontId="2" fillId="0" borderId="4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176" fontId="2" fillId="0" borderId="48" xfId="0" applyNumberFormat="1" applyFont="1" applyBorder="1" applyAlignment="1">
      <alignment vertical="center"/>
    </xf>
    <xf numFmtId="176" fontId="2" fillId="0" borderId="47" xfId="0" applyNumberFormat="1" applyFont="1" applyBorder="1" applyAlignment="1">
      <alignment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49" xfId="0" applyNumberFormat="1" applyFont="1" applyBorder="1" applyAlignment="1">
      <alignment vertical="center"/>
    </xf>
    <xf numFmtId="176" fontId="2" fillId="0" borderId="50" xfId="0" applyNumberFormat="1" applyFont="1" applyBorder="1" applyAlignment="1">
      <alignment vertical="center"/>
    </xf>
    <xf numFmtId="176" fontId="2" fillId="0" borderId="51" xfId="0" applyNumberFormat="1" applyFont="1" applyBorder="1" applyAlignment="1">
      <alignment vertical="center"/>
    </xf>
    <xf numFmtId="176" fontId="2" fillId="0" borderId="52" xfId="0" applyNumberFormat="1" applyFont="1" applyBorder="1" applyAlignment="1">
      <alignment vertical="center"/>
    </xf>
    <xf numFmtId="0" fontId="2" fillId="0" borderId="36" xfId="0" applyFont="1" applyBorder="1" applyAlignment="1">
      <alignment horizontal="distributed" vertical="center"/>
    </xf>
    <xf numFmtId="0" fontId="2" fillId="0" borderId="25" xfId="0" applyFont="1" applyBorder="1" applyAlignment="1">
      <alignment vertical="center"/>
    </xf>
    <xf numFmtId="0" fontId="2" fillId="0" borderId="53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176" fontId="2" fillId="0" borderId="54" xfId="0" applyNumberFormat="1" applyFont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176" fontId="2" fillId="0" borderId="57" xfId="0" applyNumberFormat="1" applyFont="1" applyBorder="1" applyAlignment="1">
      <alignment vertical="center"/>
    </xf>
    <xf numFmtId="176" fontId="2" fillId="0" borderId="57" xfId="0" applyNumberFormat="1" applyFont="1" applyBorder="1" applyAlignment="1">
      <alignment horizontal="center" vertical="center"/>
    </xf>
    <xf numFmtId="176" fontId="2" fillId="0" borderId="58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horizontal="center" vertical="center"/>
    </xf>
    <xf numFmtId="176" fontId="2" fillId="0" borderId="59" xfId="0" applyNumberFormat="1" applyFont="1" applyBorder="1" applyAlignment="1">
      <alignment vertical="center"/>
    </xf>
    <xf numFmtId="0" fontId="2" fillId="0" borderId="60" xfId="0" applyFont="1" applyBorder="1" applyAlignment="1">
      <alignment vertical="center"/>
    </xf>
    <xf numFmtId="176" fontId="2" fillId="0" borderId="60" xfId="0" applyNumberFormat="1" applyFont="1" applyBorder="1" applyAlignment="1">
      <alignment vertical="center"/>
    </xf>
    <xf numFmtId="176" fontId="2" fillId="0" borderId="61" xfId="0" applyNumberFormat="1" applyFont="1" applyBorder="1" applyAlignment="1">
      <alignment vertical="center"/>
    </xf>
    <xf numFmtId="176" fontId="2" fillId="0" borderId="62" xfId="0" applyNumberFormat="1" applyFont="1" applyBorder="1" applyAlignment="1">
      <alignment vertical="center"/>
    </xf>
    <xf numFmtId="176" fontId="2" fillId="0" borderId="63" xfId="0" applyNumberFormat="1" applyFont="1" applyBorder="1" applyAlignment="1">
      <alignment vertical="center"/>
    </xf>
    <xf numFmtId="176" fontId="2" fillId="0" borderId="64" xfId="0" applyNumberFormat="1" applyFont="1" applyBorder="1" applyAlignment="1">
      <alignment vertical="center"/>
    </xf>
    <xf numFmtId="176" fontId="2" fillId="0" borderId="65" xfId="0" applyNumberFormat="1" applyFont="1" applyBorder="1" applyAlignment="1">
      <alignment vertical="center"/>
    </xf>
    <xf numFmtId="176" fontId="2" fillId="0" borderId="66" xfId="0" applyNumberFormat="1" applyFont="1" applyBorder="1" applyAlignment="1">
      <alignment vertical="center"/>
    </xf>
    <xf numFmtId="0" fontId="2" fillId="0" borderId="8" xfId="0" applyFont="1" applyBorder="1" applyAlignment="1">
      <alignment vertical="justify" wrapText="1"/>
    </xf>
    <xf numFmtId="0" fontId="0" fillId="0" borderId="8" xfId="0" applyBorder="1" applyAlignment="1">
      <alignment vertical="justify" wrapText="1"/>
    </xf>
    <xf numFmtId="0" fontId="2" fillId="0" borderId="67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distributed" vertical="center"/>
      <protection/>
    </xf>
    <xf numFmtId="0" fontId="2" fillId="0" borderId="21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21" xfId="0" applyFont="1" applyBorder="1" applyAlignment="1">
      <alignment vertical="center" shrinkToFit="1"/>
    </xf>
    <xf numFmtId="0" fontId="2" fillId="0" borderId="2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/>
    </xf>
    <xf numFmtId="176" fontId="2" fillId="0" borderId="68" xfId="0" applyNumberFormat="1" applyFont="1" applyBorder="1" applyAlignment="1">
      <alignment vertical="center"/>
    </xf>
    <xf numFmtId="0" fontId="2" fillId="0" borderId="6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33" xfId="0" applyFont="1" applyBorder="1" applyAlignment="1">
      <alignment horizontal="distributed" vertical="center"/>
    </xf>
    <xf numFmtId="0" fontId="2" fillId="0" borderId="24" xfId="0" applyFont="1" applyBorder="1" applyAlignment="1">
      <alignment horizontal="distributed" vertical="center"/>
    </xf>
    <xf numFmtId="0" fontId="2" fillId="0" borderId="69" xfId="0" applyFont="1" applyBorder="1" applyAlignment="1" applyProtection="1">
      <alignment vertical="center" shrinkToFit="1"/>
      <protection/>
    </xf>
    <xf numFmtId="0" fontId="2" fillId="0" borderId="21" xfId="0" applyFont="1" applyBorder="1" applyAlignment="1">
      <alignment horizontal="distributed" vertical="center" shrinkToFit="1"/>
    </xf>
    <xf numFmtId="176" fontId="2" fillId="0" borderId="70" xfId="0" applyNumberFormat="1" applyFont="1" applyBorder="1" applyAlignment="1">
      <alignment vertical="center"/>
    </xf>
    <xf numFmtId="176" fontId="2" fillId="0" borderId="49" xfId="0" applyNumberFormat="1" applyFont="1" applyBorder="1" applyAlignment="1">
      <alignment horizontal="center" vertical="center"/>
    </xf>
    <xf numFmtId="0" fontId="2" fillId="0" borderId="47" xfId="0" applyFont="1" applyBorder="1" applyAlignment="1" applyProtection="1">
      <alignment horizontal="distributed" vertical="center"/>
      <protection/>
    </xf>
    <xf numFmtId="20" fontId="2" fillId="0" borderId="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0" borderId="72" xfId="0" applyBorder="1" applyAlignment="1">
      <alignment vertical="center"/>
    </xf>
    <xf numFmtId="0" fontId="4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0" fillId="0" borderId="65" xfId="0" applyBorder="1" applyAlignment="1">
      <alignment vertical="center"/>
    </xf>
    <xf numFmtId="0" fontId="0" fillId="0" borderId="73" xfId="0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4" xfId="0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38" fontId="0" fillId="0" borderId="13" xfId="17" applyBorder="1" applyAlignment="1">
      <alignment vertical="center"/>
    </xf>
    <xf numFmtId="0" fontId="0" fillId="0" borderId="21" xfId="0" applyBorder="1" applyAlignment="1">
      <alignment horizontal="left" vertical="center"/>
    </xf>
    <xf numFmtId="38" fontId="0" fillId="0" borderId="21" xfId="17" applyFont="1" applyBorder="1" applyAlignment="1">
      <alignment vertical="center"/>
    </xf>
    <xf numFmtId="38" fontId="0" fillId="0" borderId="47" xfId="17" applyBorder="1" applyAlignment="1">
      <alignment vertical="center"/>
    </xf>
    <xf numFmtId="38" fontId="0" fillId="0" borderId="65" xfId="17" applyFont="1" applyBorder="1" applyAlignment="1">
      <alignment vertical="center"/>
    </xf>
    <xf numFmtId="38" fontId="0" fillId="0" borderId="72" xfId="17" applyBorder="1" applyAlignment="1">
      <alignment vertical="center"/>
    </xf>
    <xf numFmtId="38" fontId="0" fillId="0" borderId="73" xfId="17" applyBorder="1" applyAlignment="1">
      <alignment vertical="center"/>
    </xf>
    <xf numFmtId="38" fontId="0" fillId="0" borderId="71" xfId="17" applyFont="1" applyBorder="1" applyAlignment="1">
      <alignment vertical="center"/>
    </xf>
    <xf numFmtId="0" fontId="0" fillId="0" borderId="69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0" fontId="0" fillId="0" borderId="71" xfId="0" applyBorder="1" applyAlignment="1">
      <alignment horizontal="left" vertical="center"/>
    </xf>
    <xf numFmtId="0" fontId="0" fillId="0" borderId="73" xfId="0" applyBorder="1" applyAlignment="1">
      <alignment horizontal="right" vertical="center"/>
    </xf>
    <xf numFmtId="38" fontId="0" fillId="0" borderId="13" xfId="17" applyFont="1" applyBorder="1" applyAlignment="1">
      <alignment vertical="center"/>
    </xf>
    <xf numFmtId="0" fontId="2" fillId="0" borderId="74" xfId="0" applyFont="1" applyBorder="1" applyAlignment="1">
      <alignment horizontal="center" vertical="center" shrinkToFit="1"/>
    </xf>
    <xf numFmtId="0" fontId="2" fillId="0" borderId="45" xfId="0" applyFont="1" applyBorder="1" applyAlignment="1">
      <alignment horizontal="center" vertical="center" shrinkToFit="1"/>
    </xf>
    <xf numFmtId="0" fontId="2" fillId="0" borderId="75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 shrinkToFit="1"/>
    </xf>
    <xf numFmtId="0" fontId="2" fillId="0" borderId="77" xfId="0" applyFont="1" applyBorder="1" applyAlignment="1">
      <alignment horizontal="center" vertical="center" shrinkToFit="1"/>
    </xf>
    <xf numFmtId="0" fontId="2" fillId="0" borderId="78" xfId="0" applyFont="1" applyBorder="1" applyAlignment="1">
      <alignment horizontal="center" vertical="center" shrinkToFit="1"/>
    </xf>
    <xf numFmtId="0" fontId="2" fillId="0" borderId="79" xfId="0" applyFont="1" applyBorder="1" applyAlignment="1">
      <alignment horizontal="center" vertical="center" shrinkToFit="1"/>
    </xf>
    <xf numFmtId="0" fontId="2" fillId="0" borderId="67" xfId="0" applyFont="1" applyBorder="1" applyAlignment="1">
      <alignment horizontal="center" vertical="center" shrinkToFit="1"/>
    </xf>
    <xf numFmtId="0" fontId="2" fillId="0" borderId="80" xfId="0" applyFont="1" applyBorder="1" applyAlignment="1">
      <alignment horizontal="center" vertical="center" shrinkToFit="1"/>
    </xf>
    <xf numFmtId="0" fontId="2" fillId="0" borderId="81" xfId="0" applyFont="1" applyBorder="1" applyAlignment="1">
      <alignment horizontal="center" vertical="center" shrinkToFit="1"/>
    </xf>
    <xf numFmtId="0" fontId="2" fillId="0" borderId="82" xfId="0" applyFont="1" applyBorder="1" applyAlignment="1">
      <alignment horizontal="center" vertical="center" shrinkToFit="1"/>
    </xf>
    <xf numFmtId="0" fontId="2" fillId="0" borderId="83" xfId="0" applyFont="1" applyBorder="1" applyAlignment="1">
      <alignment horizontal="center" vertical="center" shrinkToFit="1"/>
    </xf>
    <xf numFmtId="0" fontId="2" fillId="0" borderId="84" xfId="0" applyFont="1" applyBorder="1" applyAlignment="1">
      <alignment horizontal="center" vertical="center" shrinkToFit="1"/>
    </xf>
    <xf numFmtId="0" fontId="2" fillId="0" borderId="85" xfId="0" applyFont="1" applyBorder="1" applyAlignment="1">
      <alignment horizontal="center" vertical="center" shrinkToFit="1"/>
    </xf>
    <xf numFmtId="0" fontId="2" fillId="0" borderId="86" xfId="0" applyFont="1" applyBorder="1" applyAlignment="1">
      <alignment horizontal="center" vertical="center" shrinkToFit="1"/>
    </xf>
    <xf numFmtId="0" fontId="2" fillId="0" borderId="87" xfId="0" applyFont="1" applyBorder="1" applyAlignment="1">
      <alignment horizontal="center" vertical="center" shrinkToFit="1"/>
    </xf>
    <xf numFmtId="0" fontId="2" fillId="0" borderId="88" xfId="0" applyFont="1" applyBorder="1" applyAlignment="1">
      <alignment horizontal="center" vertical="center" shrinkToFit="1"/>
    </xf>
    <xf numFmtId="0" fontId="2" fillId="0" borderId="89" xfId="0" applyFont="1" applyBorder="1" applyAlignment="1">
      <alignment horizontal="center" vertical="center" shrinkToFit="1"/>
    </xf>
    <xf numFmtId="0" fontId="2" fillId="0" borderId="90" xfId="0" applyFont="1" applyBorder="1" applyAlignment="1">
      <alignment horizontal="center" vertical="center" shrinkToFit="1"/>
    </xf>
    <xf numFmtId="0" fontId="2" fillId="0" borderId="91" xfId="0" applyFont="1" applyBorder="1" applyAlignment="1">
      <alignment horizontal="center" vertical="center" shrinkToFit="1"/>
    </xf>
    <xf numFmtId="0" fontId="2" fillId="0" borderId="92" xfId="0" applyFont="1" applyBorder="1" applyAlignment="1">
      <alignment horizontal="center" vertical="center" shrinkToFit="1"/>
    </xf>
    <xf numFmtId="0" fontId="2" fillId="0" borderId="93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distributed" vertical="center"/>
    </xf>
    <xf numFmtId="0" fontId="2" fillId="0" borderId="94" xfId="0" applyFont="1" applyBorder="1" applyAlignment="1">
      <alignment horizontal="center" vertical="center" shrinkToFit="1"/>
    </xf>
    <xf numFmtId="0" fontId="2" fillId="0" borderId="95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96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97" xfId="0" applyFont="1" applyBorder="1" applyAlignment="1">
      <alignment vertical="center" wrapText="1"/>
    </xf>
    <xf numFmtId="0" fontId="2" fillId="0" borderId="36" xfId="0" applyFont="1" applyBorder="1" applyAlignment="1">
      <alignment horizontal="distributed" vertical="center"/>
    </xf>
    <xf numFmtId="0" fontId="2" fillId="0" borderId="9" xfId="0" applyFont="1" applyBorder="1" applyAlignment="1">
      <alignment vertical="justify" wrapText="1"/>
    </xf>
    <xf numFmtId="0" fontId="2" fillId="0" borderId="97" xfId="0" applyFont="1" applyBorder="1" applyAlignment="1">
      <alignment vertical="justify" wrapText="1"/>
    </xf>
    <xf numFmtId="0" fontId="2" fillId="0" borderId="1" xfId="0" applyFont="1" applyBorder="1" applyAlignment="1">
      <alignment horizontal="distributed" vertical="center"/>
    </xf>
    <xf numFmtId="0" fontId="2" fillId="0" borderId="98" xfId="0" applyFont="1" applyBorder="1" applyAlignment="1">
      <alignment horizontal="center" vertical="center" shrinkToFit="1"/>
    </xf>
    <xf numFmtId="0" fontId="2" fillId="0" borderId="99" xfId="0" applyFont="1" applyBorder="1" applyAlignment="1">
      <alignment horizontal="center" vertical="center" shrinkToFit="1"/>
    </xf>
    <xf numFmtId="0" fontId="2" fillId="0" borderId="100" xfId="0" applyFont="1" applyBorder="1" applyAlignment="1">
      <alignment horizontal="center" vertical="center" shrinkToFit="1"/>
    </xf>
    <xf numFmtId="0" fontId="2" fillId="0" borderId="101" xfId="0" applyFont="1" applyBorder="1" applyAlignment="1">
      <alignment horizontal="center" vertical="center" shrinkToFit="1"/>
    </xf>
    <xf numFmtId="0" fontId="2" fillId="0" borderId="102" xfId="0" applyFont="1" applyBorder="1" applyAlignment="1">
      <alignment horizontal="center" vertical="center" shrinkToFit="1"/>
    </xf>
    <xf numFmtId="0" fontId="2" fillId="0" borderId="103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04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 shrinkToFit="1"/>
    </xf>
    <xf numFmtId="0" fontId="2" fillId="0" borderId="1" xfId="0" applyFont="1" applyBorder="1" applyAlignment="1">
      <alignment horizontal="distributed" vertical="center" shrinkToFit="1"/>
    </xf>
    <xf numFmtId="0" fontId="2" fillId="0" borderId="5" xfId="0" applyFont="1" applyBorder="1" applyAlignment="1">
      <alignment horizontal="distributed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2.625" style="1" customWidth="1"/>
    <col min="4" max="4" width="4.625" style="3" customWidth="1"/>
    <col min="5" max="5" width="5.625" style="1" customWidth="1"/>
    <col min="6" max="6" width="2.625" style="3" customWidth="1"/>
    <col min="7" max="8" width="5.625" style="1" customWidth="1"/>
    <col min="9" max="9" width="2.625" style="1" customWidth="1"/>
    <col min="10" max="10" width="5.625" style="1" customWidth="1"/>
    <col min="11" max="11" width="2.625" style="3" customWidth="1"/>
    <col min="12" max="13" width="5.625" style="1" customWidth="1"/>
    <col min="14" max="14" width="2.625" style="3" customWidth="1"/>
    <col min="15" max="18" width="5.625" style="1" customWidth="1"/>
    <col min="19" max="19" width="2.625" style="3" customWidth="1"/>
    <col min="20" max="20" width="5.625" style="1" customWidth="1"/>
    <col min="21" max="16384" width="9.00390625" style="1" customWidth="1"/>
  </cols>
  <sheetData>
    <row r="1" ht="24" customHeight="1">
      <c r="A1" s="1" t="s">
        <v>10</v>
      </c>
    </row>
    <row r="2" spans="1:5" ht="24" customHeight="1" thickBot="1">
      <c r="A2" s="1" t="s">
        <v>54</v>
      </c>
      <c r="E2" s="112"/>
    </row>
    <row r="3" spans="1:20" ht="24" customHeight="1">
      <c r="A3" s="201" t="s">
        <v>0</v>
      </c>
      <c r="B3" s="204" t="s">
        <v>1</v>
      </c>
      <c r="C3" s="204" t="s">
        <v>16</v>
      </c>
      <c r="D3" s="204" t="s">
        <v>2</v>
      </c>
      <c r="E3" s="195" t="s">
        <v>3</v>
      </c>
      <c r="F3" s="188"/>
      <c r="G3" s="196"/>
      <c r="H3" s="204" t="s">
        <v>4</v>
      </c>
      <c r="I3" s="192" t="s">
        <v>5</v>
      </c>
      <c r="J3" s="193"/>
      <c r="K3" s="193"/>
      <c r="L3" s="194"/>
      <c r="M3" s="195" t="s">
        <v>6</v>
      </c>
      <c r="N3" s="188"/>
      <c r="O3" s="196"/>
      <c r="P3" s="199" t="s">
        <v>7</v>
      </c>
      <c r="Q3" s="182" t="s">
        <v>8</v>
      </c>
      <c r="R3" s="187" t="s">
        <v>9</v>
      </c>
      <c r="S3" s="188"/>
      <c r="T3" s="189"/>
    </row>
    <row r="4" spans="1:20" ht="24" customHeight="1" thickBot="1">
      <c r="A4" s="202"/>
      <c r="B4" s="205"/>
      <c r="C4" s="205"/>
      <c r="D4" s="205"/>
      <c r="E4" s="197"/>
      <c r="F4" s="190"/>
      <c r="G4" s="198"/>
      <c r="H4" s="205"/>
      <c r="I4" s="184" t="s">
        <v>18</v>
      </c>
      <c r="J4" s="185"/>
      <c r="K4" s="185"/>
      <c r="L4" s="186"/>
      <c r="M4" s="197"/>
      <c r="N4" s="190"/>
      <c r="O4" s="198"/>
      <c r="P4" s="200"/>
      <c r="Q4" s="183"/>
      <c r="R4" s="181"/>
      <c r="S4" s="190"/>
      <c r="T4" s="191"/>
    </row>
    <row r="5" spans="1:20" ht="24" customHeight="1" thickBot="1" thickTop="1">
      <c r="A5" s="16"/>
      <c r="B5" s="52"/>
      <c r="C5" s="52"/>
      <c r="D5" s="117"/>
      <c r="E5" s="203" t="s">
        <v>13</v>
      </c>
      <c r="F5" s="203"/>
      <c r="G5" s="203"/>
      <c r="H5" s="203"/>
      <c r="I5" s="203"/>
      <c r="J5" s="52"/>
      <c r="K5" s="117"/>
      <c r="L5" s="52"/>
      <c r="M5" s="53">
        <v>0.4131944444444445</v>
      </c>
      <c r="N5" s="117"/>
      <c r="O5" s="52"/>
      <c r="P5" s="52"/>
      <c r="Q5" s="52"/>
      <c r="R5" s="52"/>
      <c r="S5" s="117"/>
      <c r="T5" s="54"/>
    </row>
    <row r="6" spans="1:20" ht="24" customHeight="1">
      <c r="A6" s="63" t="s">
        <v>25</v>
      </c>
      <c r="B6" s="72">
        <v>1</v>
      </c>
      <c r="C6" s="89" t="s">
        <v>36</v>
      </c>
      <c r="D6" s="136">
        <v>45</v>
      </c>
      <c r="E6" s="65">
        <v>0.37847222222222227</v>
      </c>
      <c r="F6" s="66" t="s">
        <v>28</v>
      </c>
      <c r="G6" s="65">
        <f>E6+TIME(0,15,0)</f>
        <v>0.38888888888888895</v>
      </c>
      <c r="H6" s="74">
        <f aca="true" t="shared" si="0" ref="H6:H11">G6</f>
        <v>0.38888888888888895</v>
      </c>
      <c r="I6" s="66" t="s">
        <v>56</v>
      </c>
      <c r="J6" s="65">
        <f aca="true" t="shared" si="1" ref="J6:J11">H6+TIME(0,15,0)</f>
        <v>0.39930555555555564</v>
      </c>
      <c r="K6" s="66" t="s">
        <v>28</v>
      </c>
      <c r="L6" s="65">
        <f>J6+TIME(0,27,0)</f>
        <v>0.4180555555555556</v>
      </c>
      <c r="M6" s="75">
        <f aca="true" t="shared" si="2" ref="M6:M11">L6+TIME(0,3,0)</f>
        <v>0.42013888888888895</v>
      </c>
      <c r="N6" s="66" t="s">
        <v>28</v>
      </c>
      <c r="O6" s="76">
        <f>M6+TIME(0,13,0)</f>
        <v>0.42916666666666675</v>
      </c>
      <c r="P6" s="65">
        <f aca="true" t="shared" si="3" ref="P6:P11">O6+TIME(0,2,0)</f>
        <v>0.43055555555555564</v>
      </c>
      <c r="Q6" s="77">
        <f>P6+TIME(0,10,0)</f>
        <v>0.43750000000000006</v>
      </c>
      <c r="R6" s="65">
        <f aca="true" t="shared" si="4" ref="R6:R11">Q6+TIME(0,20,0)</f>
        <v>0.45138888888888895</v>
      </c>
      <c r="S6" s="125" t="s">
        <v>28</v>
      </c>
      <c r="T6" s="67">
        <f>R6+TIME(0,30,0)</f>
        <v>0.47222222222222227</v>
      </c>
    </row>
    <row r="7" spans="1:20" ht="24" customHeight="1">
      <c r="A7" s="208" t="s">
        <v>35</v>
      </c>
      <c r="B7" s="45">
        <v>1</v>
      </c>
      <c r="C7" s="132" t="s">
        <v>45</v>
      </c>
      <c r="D7" s="137">
        <v>55</v>
      </c>
      <c r="E7" s="34">
        <f>E6+TIME(0,15,0)</f>
        <v>0.38888888888888895</v>
      </c>
      <c r="F7" s="47" t="s">
        <v>28</v>
      </c>
      <c r="G7" s="34">
        <f>E7+TIME(0,15,0)</f>
        <v>0.39930555555555564</v>
      </c>
      <c r="H7" s="46">
        <f t="shared" si="0"/>
        <v>0.39930555555555564</v>
      </c>
      <c r="I7" s="47" t="s">
        <v>57</v>
      </c>
      <c r="J7" s="34">
        <f t="shared" si="1"/>
        <v>0.4097222222222223</v>
      </c>
      <c r="K7" s="47" t="s">
        <v>28</v>
      </c>
      <c r="L7" s="34">
        <f>J7+TIME(0,27,0)</f>
        <v>0.4284722222222223</v>
      </c>
      <c r="M7" s="48">
        <f t="shared" si="2"/>
        <v>0.43055555555555564</v>
      </c>
      <c r="N7" s="47" t="s">
        <v>28</v>
      </c>
      <c r="O7" s="49">
        <f>M7+TIME(0,13,0)</f>
        <v>0.43958333333333344</v>
      </c>
      <c r="P7" s="34">
        <f t="shared" si="3"/>
        <v>0.4409722222222223</v>
      </c>
      <c r="Q7" s="50">
        <f>P7+TIME(0,10,0)</f>
        <v>0.44791666666666674</v>
      </c>
      <c r="R7" s="34">
        <f t="shared" si="4"/>
        <v>0.46180555555555564</v>
      </c>
      <c r="S7" s="126" t="s">
        <v>28</v>
      </c>
      <c r="T7" s="51">
        <f>R7+TIME(0,30,0)</f>
        <v>0.48263888888888895</v>
      </c>
    </row>
    <row r="8" spans="1:20" ht="24" customHeight="1">
      <c r="A8" s="209"/>
      <c r="B8" s="39">
        <v>2</v>
      </c>
      <c r="C8" s="58" t="s">
        <v>38</v>
      </c>
      <c r="D8" s="135">
        <v>45</v>
      </c>
      <c r="E8" s="34">
        <f>E7+TIME(0,15,0)</f>
        <v>0.39930555555555564</v>
      </c>
      <c r="F8" s="7" t="s">
        <v>28</v>
      </c>
      <c r="G8" s="6">
        <f>E8+TIME(0,15,0)</f>
        <v>0.4097222222222223</v>
      </c>
      <c r="H8" s="40">
        <f t="shared" si="0"/>
        <v>0.4097222222222223</v>
      </c>
      <c r="I8" s="7" t="s">
        <v>56</v>
      </c>
      <c r="J8" s="6">
        <f t="shared" si="1"/>
        <v>0.420138888888889</v>
      </c>
      <c r="K8" s="7" t="s">
        <v>28</v>
      </c>
      <c r="L8" s="6">
        <f>J8+TIME(0,27,0)</f>
        <v>0.438888888888889</v>
      </c>
      <c r="M8" s="22">
        <f t="shared" si="2"/>
        <v>0.4409722222222223</v>
      </c>
      <c r="N8" s="7" t="s">
        <v>28</v>
      </c>
      <c r="O8" s="23">
        <f>M8+TIME(0,13,0)</f>
        <v>0.4500000000000001</v>
      </c>
      <c r="P8" s="6">
        <f t="shared" si="3"/>
        <v>0.451388888888889</v>
      </c>
      <c r="Q8" s="27">
        <f>P8+TIME(0,10,0)</f>
        <v>0.4583333333333334</v>
      </c>
      <c r="R8" s="6">
        <f t="shared" si="4"/>
        <v>0.4722222222222223</v>
      </c>
      <c r="S8" s="118" t="s">
        <v>28</v>
      </c>
      <c r="T8" s="8">
        <f>R8+TIME(0,30,0)</f>
        <v>0.49305555555555564</v>
      </c>
    </row>
    <row r="9" spans="1:20" ht="24" customHeight="1">
      <c r="A9" s="209"/>
      <c r="B9" s="39">
        <v>3</v>
      </c>
      <c r="C9" s="41" t="s">
        <v>37</v>
      </c>
      <c r="D9" s="135">
        <v>45</v>
      </c>
      <c r="E9" s="34">
        <f>E8+TIME(0,15,0)</f>
        <v>0.4097222222222223</v>
      </c>
      <c r="F9" s="7" t="s">
        <v>28</v>
      </c>
      <c r="G9" s="6">
        <f>E9+TIME(0,15,0)</f>
        <v>0.420138888888889</v>
      </c>
      <c r="H9" s="40">
        <f t="shared" si="0"/>
        <v>0.420138888888889</v>
      </c>
      <c r="I9" s="7" t="s">
        <v>57</v>
      </c>
      <c r="J9" s="6">
        <f t="shared" si="1"/>
        <v>0.4305555555555557</v>
      </c>
      <c r="K9" s="7" t="s">
        <v>28</v>
      </c>
      <c r="L9" s="6">
        <f>J9+TIME(0,27,0)</f>
        <v>0.4493055555555557</v>
      </c>
      <c r="M9" s="22">
        <f t="shared" si="2"/>
        <v>0.451388888888889</v>
      </c>
      <c r="N9" s="7" t="s">
        <v>28</v>
      </c>
      <c r="O9" s="23">
        <f>M9+TIME(0,13,0)</f>
        <v>0.4604166666666668</v>
      </c>
      <c r="P9" s="6">
        <f t="shared" si="3"/>
        <v>0.4618055555555557</v>
      </c>
      <c r="Q9" s="27">
        <f>P9+TIME(0,10,0)</f>
        <v>0.4687500000000001</v>
      </c>
      <c r="R9" s="6">
        <f t="shared" si="4"/>
        <v>0.482638888888889</v>
      </c>
      <c r="S9" s="118" t="s">
        <v>28</v>
      </c>
      <c r="T9" s="8">
        <f>R9+TIME(0,30,0)</f>
        <v>0.5034722222222223</v>
      </c>
    </row>
    <row r="10" spans="1:20" ht="24" customHeight="1">
      <c r="A10" s="210"/>
      <c r="B10" s="73">
        <v>4</v>
      </c>
      <c r="C10" s="58" t="s">
        <v>80</v>
      </c>
      <c r="D10" s="138">
        <v>54</v>
      </c>
      <c r="E10" s="6">
        <f>E9+TIME(0,15,0)</f>
        <v>0.420138888888889</v>
      </c>
      <c r="F10" s="7" t="s">
        <v>28</v>
      </c>
      <c r="G10" s="6">
        <f>E10+TIME(0,15,0)</f>
        <v>0.4305555555555557</v>
      </c>
      <c r="H10" s="40">
        <f t="shared" si="0"/>
        <v>0.4305555555555557</v>
      </c>
      <c r="I10" s="7" t="s">
        <v>56</v>
      </c>
      <c r="J10" s="6">
        <f t="shared" si="1"/>
        <v>0.4409722222222224</v>
      </c>
      <c r="K10" s="7" t="s">
        <v>28</v>
      </c>
      <c r="L10" s="6">
        <f>J10+TIME(0,27,0)</f>
        <v>0.45972222222222237</v>
      </c>
      <c r="M10" s="22">
        <f t="shared" si="2"/>
        <v>0.4618055555555557</v>
      </c>
      <c r="N10" s="7" t="s">
        <v>28</v>
      </c>
      <c r="O10" s="23">
        <f>M10+TIME(0,13,0)</f>
        <v>0.4708333333333335</v>
      </c>
      <c r="P10" s="6">
        <f t="shared" si="3"/>
        <v>0.4722222222222224</v>
      </c>
      <c r="Q10" s="27">
        <f>P10+TIME(0,10,0)</f>
        <v>0.4791666666666668</v>
      </c>
      <c r="R10" s="6">
        <f t="shared" si="4"/>
        <v>0.4930555555555557</v>
      </c>
      <c r="S10" s="118" t="s">
        <v>28</v>
      </c>
      <c r="T10" s="8">
        <f>R10+TIME(0,30,0)</f>
        <v>0.5138888888888891</v>
      </c>
    </row>
    <row r="11" spans="1:20" ht="24" customHeight="1">
      <c r="A11" s="63" t="s">
        <v>26</v>
      </c>
      <c r="B11" s="72">
        <v>1</v>
      </c>
      <c r="C11" s="89" t="s">
        <v>39</v>
      </c>
      <c r="D11" s="136">
        <v>31</v>
      </c>
      <c r="E11" s="65">
        <v>0.4479166666666667</v>
      </c>
      <c r="F11" s="66" t="s">
        <v>28</v>
      </c>
      <c r="G11" s="65">
        <f>E11+TIME(0,10,0)</f>
        <v>0.4548611111111111</v>
      </c>
      <c r="H11" s="74">
        <f t="shared" si="0"/>
        <v>0.4548611111111111</v>
      </c>
      <c r="I11" s="66" t="s">
        <v>57</v>
      </c>
      <c r="J11" s="65">
        <f t="shared" si="1"/>
        <v>0.4652777777777778</v>
      </c>
      <c r="K11" s="66" t="s">
        <v>28</v>
      </c>
      <c r="L11" s="65">
        <f>J11+TIME(0,17,0)</f>
        <v>0.47708333333333336</v>
      </c>
      <c r="M11" s="75">
        <f t="shared" si="2"/>
        <v>0.4791666666666667</v>
      </c>
      <c r="N11" s="66" t="s">
        <v>28</v>
      </c>
      <c r="O11" s="76">
        <f>M11+TIME(0,8,0)</f>
        <v>0.4847222222222222</v>
      </c>
      <c r="P11" s="65">
        <f t="shared" si="3"/>
        <v>0.4861111111111111</v>
      </c>
      <c r="Q11" s="133">
        <f>P11+TIME(0,5,0)</f>
        <v>0.4895833333333333</v>
      </c>
      <c r="R11" s="65">
        <f t="shared" si="4"/>
        <v>0.5034722222222222</v>
      </c>
      <c r="S11" s="125" t="s">
        <v>28</v>
      </c>
      <c r="T11" s="67">
        <f>R11+TIME(0,20,0)</f>
        <v>0.517361111111111</v>
      </c>
    </row>
    <row r="12" spans="1:20" ht="24" customHeight="1" thickBot="1">
      <c r="A12" s="68"/>
      <c r="B12" s="64"/>
      <c r="C12" s="89"/>
      <c r="D12" s="125"/>
      <c r="E12" s="211" t="s">
        <v>50</v>
      </c>
      <c r="F12" s="211"/>
      <c r="G12" s="211"/>
      <c r="H12" s="211"/>
      <c r="I12" s="211"/>
      <c r="J12" s="64"/>
      <c r="K12" s="125"/>
      <c r="L12" s="64"/>
      <c r="M12" s="65">
        <f>Q11+TIME(0,7,0)</f>
        <v>0.4944444444444444</v>
      </c>
      <c r="N12" s="125"/>
      <c r="O12" s="64"/>
      <c r="P12" s="64"/>
      <c r="Q12" s="25"/>
      <c r="R12" s="64"/>
      <c r="S12" s="125"/>
      <c r="T12" s="69">
        <f>MINUTE(Q13-M12)</f>
        <v>48</v>
      </c>
    </row>
    <row r="13" spans="1:20" ht="24" customHeight="1">
      <c r="A13" s="17"/>
      <c r="B13" s="39">
        <v>1</v>
      </c>
      <c r="C13" s="170" t="s">
        <v>83</v>
      </c>
      <c r="D13" s="176">
        <v>65</v>
      </c>
      <c r="E13" s="34">
        <v>0.46875</v>
      </c>
      <c r="F13" s="47" t="s">
        <v>28</v>
      </c>
      <c r="G13" s="34">
        <f aca="true" t="shared" si="5" ref="G13:G18">E13+TIME(0,15,0)</f>
        <v>0.4791666666666667</v>
      </c>
      <c r="H13" s="46">
        <f aca="true" t="shared" si="6" ref="H13:H18">G13</f>
        <v>0.4791666666666667</v>
      </c>
      <c r="I13" s="47" t="s">
        <v>56</v>
      </c>
      <c r="J13" s="34">
        <f aca="true" t="shared" si="7" ref="J13:J18">H13+TIME(0,15,0)</f>
        <v>0.48958333333333337</v>
      </c>
      <c r="K13" s="47" t="s">
        <v>28</v>
      </c>
      <c r="L13" s="34">
        <f aca="true" t="shared" si="8" ref="L13:L18">J13+TIME(0,27,0)</f>
        <v>0.5083333333333334</v>
      </c>
      <c r="M13" s="48">
        <f aca="true" t="shared" si="9" ref="M13:M18">L13+TIME(0,3,0)</f>
        <v>0.5104166666666667</v>
      </c>
      <c r="N13" s="47" t="s">
        <v>28</v>
      </c>
      <c r="O13" s="49">
        <f aca="true" t="shared" si="10" ref="O13:O18">M13+TIME(0,13,0)</f>
        <v>0.5194444444444445</v>
      </c>
      <c r="P13" s="34">
        <f aca="true" t="shared" si="11" ref="P13:P18">O13+TIME(0,2,0)</f>
        <v>0.5208333333333334</v>
      </c>
      <c r="Q13" s="26">
        <f aca="true" t="shared" si="12" ref="Q13:Q18">P13+TIME(0,10,0)</f>
        <v>0.5277777777777778</v>
      </c>
      <c r="R13" s="34">
        <f aca="true" t="shared" si="13" ref="R13:R18">Q13+TIME(0,20,0)</f>
        <v>0.5416666666666666</v>
      </c>
      <c r="S13" s="126" t="s">
        <v>28</v>
      </c>
      <c r="T13" s="51">
        <f aca="true" t="shared" si="14" ref="T13:T18">R13+TIME(0,30,0)</f>
        <v>0.5625</v>
      </c>
    </row>
    <row r="14" spans="1:20" ht="24" customHeight="1">
      <c r="A14" s="212" t="s">
        <v>27</v>
      </c>
      <c r="B14" s="39">
        <v>2</v>
      </c>
      <c r="C14" s="178" t="s">
        <v>84</v>
      </c>
      <c r="D14" s="177">
        <v>50</v>
      </c>
      <c r="E14" s="6">
        <f>E13+TIME(0,15,0)</f>
        <v>0.4791666666666667</v>
      </c>
      <c r="F14" s="7" t="s">
        <v>28</v>
      </c>
      <c r="G14" s="6">
        <f t="shared" si="5"/>
        <v>0.48958333333333337</v>
      </c>
      <c r="H14" s="40">
        <f t="shared" si="6"/>
        <v>0.48958333333333337</v>
      </c>
      <c r="I14" s="7" t="s">
        <v>57</v>
      </c>
      <c r="J14" s="6">
        <f t="shared" si="7"/>
        <v>0.5</v>
      </c>
      <c r="K14" s="7" t="s">
        <v>28</v>
      </c>
      <c r="L14" s="6">
        <f t="shared" si="8"/>
        <v>0.51875</v>
      </c>
      <c r="M14" s="22">
        <f t="shared" si="9"/>
        <v>0.5208333333333334</v>
      </c>
      <c r="N14" s="7" t="s">
        <v>28</v>
      </c>
      <c r="O14" s="23">
        <f t="shared" si="10"/>
        <v>0.5298611111111111</v>
      </c>
      <c r="P14" s="6">
        <f t="shared" si="11"/>
        <v>0.53125</v>
      </c>
      <c r="Q14" s="27">
        <f t="shared" si="12"/>
        <v>0.5381944444444444</v>
      </c>
      <c r="R14" s="6">
        <f t="shared" si="13"/>
        <v>0.5520833333333333</v>
      </c>
      <c r="S14" s="118" t="s">
        <v>28</v>
      </c>
      <c r="T14" s="8">
        <f t="shared" si="14"/>
        <v>0.5729166666666666</v>
      </c>
    </row>
    <row r="15" spans="1:20" ht="24" customHeight="1">
      <c r="A15" s="212"/>
      <c r="B15" s="39">
        <v>3</v>
      </c>
      <c r="C15" s="170" t="s">
        <v>85</v>
      </c>
      <c r="D15" s="180">
        <v>60</v>
      </c>
      <c r="E15" s="6">
        <f>E14+TIME(0,15,0)</f>
        <v>0.48958333333333337</v>
      </c>
      <c r="F15" s="7" t="s">
        <v>28</v>
      </c>
      <c r="G15" s="6">
        <f t="shared" si="5"/>
        <v>0.5</v>
      </c>
      <c r="H15" s="40">
        <f t="shared" si="6"/>
        <v>0.5</v>
      </c>
      <c r="I15" s="7" t="s">
        <v>56</v>
      </c>
      <c r="J15" s="6">
        <f t="shared" si="7"/>
        <v>0.5104166666666666</v>
      </c>
      <c r="K15" s="7" t="s">
        <v>28</v>
      </c>
      <c r="L15" s="6">
        <f t="shared" si="8"/>
        <v>0.5291666666666667</v>
      </c>
      <c r="M15" s="22">
        <f t="shared" si="9"/>
        <v>0.53125</v>
      </c>
      <c r="N15" s="7" t="s">
        <v>28</v>
      </c>
      <c r="O15" s="23">
        <f t="shared" si="10"/>
        <v>0.5402777777777777</v>
      </c>
      <c r="P15" s="6">
        <f t="shared" si="11"/>
        <v>0.5416666666666666</v>
      </c>
      <c r="Q15" s="27">
        <f t="shared" si="12"/>
        <v>0.548611111111111</v>
      </c>
      <c r="R15" s="6">
        <f t="shared" si="13"/>
        <v>0.5624999999999999</v>
      </c>
      <c r="S15" s="118" t="s">
        <v>28</v>
      </c>
      <c r="T15" s="8">
        <f t="shared" si="14"/>
        <v>0.5833333333333333</v>
      </c>
    </row>
    <row r="16" spans="1:20" ht="24" customHeight="1">
      <c r="A16" s="212"/>
      <c r="B16" s="39">
        <v>4</v>
      </c>
      <c r="C16" s="166" t="s">
        <v>86</v>
      </c>
      <c r="D16" s="179">
        <v>30</v>
      </c>
      <c r="E16" s="6">
        <f>E15+TIME(0,15,0)</f>
        <v>0.5</v>
      </c>
      <c r="F16" s="7" t="s">
        <v>28</v>
      </c>
      <c r="G16" s="6">
        <f t="shared" si="5"/>
        <v>0.5104166666666666</v>
      </c>
      <c r="H16" s="40">
        <f t="shared" si="6"/>
        <v>0.5104166666666666</v>
      </c>
      <c r="I16" s="7" t="s">
        <v>57</v>
      </c>
      <c r="J16" s="6">
        <f t="shared" si="7"/>
        <v>0.5208333333333333</v>
      </c>
      <c r="K16" s="7" t="s">
        <v>28</v>
      </c>
      <c r="L16" s="6">
        <f t="shared" si="8"/>
        <v>0.5395833333333333</v>
      </c>
      <c r="M16" s="22">
        <f t="shared" si="9"/>
        <v>0.5416666666666666</v>
      </c>
      <c r="N16" s="7" t="s">
        <v>28</v>
      </c>
      <c r="O16" s="23">
        <f t="shared" si="10"/>
        <v>0.5506944444444444</v>
      </c>
      <c r="P16" s="6">
        <f t="shared" si="11"/>
        <v>0.5520833333333333</v>
      </c>
      <c r="Q16" s="27">
        <f t="shared" si="12"/>
        <v>0.5590277777777777</v>
      </c>
      <c r="R16" s="6">
        <f t="shared" si="13"/>
        <v>0.5729166666666665</v>
      </c>
      <c r="S16" s="118" t="s">
        <v>28</v>
      </c>
      <c r="T16" s="8">
        <f t="shared" si="14"/>
        <v>0.5937499999999999</v>
      </c>
    </row>
    <row r="17" spans="1:20" ht="24" customHeight="1">
      <c r="A17" s="212"/>
      <c r="B17" s="59">
        <v>5</v>
      </c>
      <c r="C17" s="170" t="s">
        <v>87</v>
      </c>
      <c r="D17" s="168">
        <v>35</v>
      </c>
      <c r="E17" s="6">
        <f>E16+TIME(0,15,0)</f>
        <v>0.5104166666666666</v>
      </c>
      <c r="F17" s="7" t="s">
        <v>28</v>
      </c>
      <c r="G17" s="6">
        <f t="shared" si="5"/>
        <v>0.5208333333333333</v>
      </c>
      <c r="H17" s="40">
        <f t="shared" si="6"/>
        <v>0.5208333333333333</v>
      </c>
      <c r="I17" s="7" t="s">
        <v>56</v>
      </c>
      <c r="J17" s="6">
        <f t="shared" si="7"/>
        <v>0.5312499999999999</v>
      </c>
      <c r="K17" s="7" t="s">
        <v>28</v>
      </c>
      <c r="L17" s="6">
        <f t="shared" si="8"/>
        <v>0.5499999999999999</v>
      </c>
      <c r="M17" s="22">
        <f t="shared" si="9"/>
        <v>0.5520833333333333</v>
      </c>
      <c r="N17" s="7" t="s">
        <v>28</v>
      </c>
      <c r="O17" s="23">
        <f t="shared" si="10"/>
        <v>0.561111111111111</v>
      </c>
      <c r="P17" s="6">
        <f t="shared" si="11"/>
        <v>0.5624999999999999</v>
      </c>
      <c r="Q17" s="27">
        <f t="shared" si="12"/>
        <v>0.5694444444444443</v>
      </c>
      <c r="R17" s="6">
        <f t="shared" si="13"/>
        <v>0.5833333333333331</v>
      </c>
      <c r="S17" s="118" t="s">
        <v>28</v>
      </c>
      <c r="T17" s="8">
        <f t="shared" si="14"/>
        <v>0.6041666666666665</v>
      </c>
    </row>
    <row r="18" spans="1:20" ht="24" customHeight="1" thickBot="1">
      <c r="A18" s="212"/>
      <c r="B18" s="39">
        <v>6</v>
      </c>
      <c r="C18" s="169" t="s">
        <v>81</v>
      </c>
      <c r="D18" s="167">
        <v>65</v>
      </c>
      <c r="E18" s="6">
        <f>E17+TIME(0,15,0)</f>
        <v>0.5208333333333333</v>
      </c>
      <c r="F18" s="7" t="s">
        <v>28</v>
      </c>
      <c r="G18" s="6">
        <f t="shared" si="5"/>
        <v>0.5312499999999999</v>
      </c>
      <c r="H18" s="40">
        <f t="shared" si="6"/>
        <v>0.5312499999999999</v>
      </c>
      <c r="I18" s="7" t="s">
        <v>57</v>
      </c>
      <c r="J18" s="6">
        <f t="shared" si="7"/>
        <v>0.5416666666666665</v>
      </c>
      <c r="K18" s="7" t="s">
        <v>28</v>
      </c>
      <c r="L18" s="6">
        <f t="shared" si="8"/>
        <v>0.5604166666666666</v>
      </c>
      <c r="M18" s="22">
        <f t="shared" si="9"/>
        <v>0.5624999999999999</v>
      </c>
      <c r="N18" s="7" t="s">
        <v>28</v>
      </c>
      <c r="O18" s="23">
        <f t="shared" si="10"/>
        <v>0.5715277777777776</v>
      </c>
      <c r="P18" s="6">
        <f t="shared" si="11"/>
        <v>0.5729166666666665</v>
      </c>
      <c r="Q18" s="28">
        <f t="shared" si="12"/>
        <v>0.5798611111111109</v>
      </c>
      <c r="R18" s="6">
        <f t="shared" si="13"/>
        <v>0.5937499999999998</v>
      </c>
      <c r="S18" s="118" t="s">
        <v>28</v>
      </c>
      <c r="T18" s="8">
        <f t="shared" si="14"/>
        <v>0.6145833333333331</v>
      </c>
    </row>
    <row r="19" spans="1:20" ht="24" customHeight="1" thickBot="1">
      <c r="A19" s="212"/>
      <c r="D19" s="119"/>
      <c r="E19" s="214" t="s">
        <v>46</v>
      </c>
      <c r="F19" s="214"/>
      <c r="G19" s="214"/>
      <c r="H19" s="214"/>
      <c r="I19" s="214"/>
      <c r="J19" s="5"/>
      <c r="K19" s="118"/>
      <c r="L19" s="5"/>
      <c r="M19" s="6">
        <f>Q18+TIME(0,12,0)</f>
        <v>0.5881944444444442</v>
      </c>
      <c r="N19" s="118"/>
      <c r="O19" s="5"/>
      <c r="P19" s="5"/>
      <c r="Q19" s="25"/>
      <c r="R19" s="5"/>
      <c r="S19" s="118"/>
      <c r="T19" s="9">
        <f>MINUTE(Q20-M19)</f>
        <v>18</v>
      </c>
    </row>
    <row r="20" spans="1:20" ht="24" customHeight="1">
      <c r="A20" s="212"/>
      <c r="B20" s="59">
        <v>7</v>
      </c>
      <c r="C20" s="170" t="s">
        <v>88</v>
      </c>
      <c r="D20" s="173">
        <v>30</v>
      </c>
      <c r="E20" s="6">
        <v>0.5416666666666666</v>
      </c>
      <c r="F20" s="7" t="s">
        <v>28</v>
      </c>
      <c r="G20" s="6">
        <f aca="true" t="shared" si="15" ref="G20:G25">E20+TIME(0,15,0)</f>
        <v>0.5520833333333333</v>
      </c>
      <c r="H20" s="40">
        <f aca="true" t="shared" si="16" ref="H20:H25">G20</f>
        <v>0.5520833333333333</v>
      </c>
      <c r="I20" s="47" t="s">
        <v>56</v>
      </c>
      <c r="J20" s="6">
        <f aca="true" t="shared" si="17" ref="J20:J25">H20+TIME(0,15,0)</f>
        <v>0.5624999999999999</v>
      </c>
      <c r="K20" s="7" t="s">
        <v>28</v>
      </c>
      <c r="L20" s="6">
        <f aca="true" t="shared" si="18" ref="L20:L25">J20+TIME(0,27,0)</f>
        <v>0.5812499999999999</v>
      </c>
      <c r="M20" s="22">
        <f aca="true" t="shared" si="19" ref="M20:M25">L20+TIME(0,3,0)</f>
        <v>0.5833333333333333</v>
      </c>
      <c r="N20" s="7" t="s">
        <v>28</v>
      </c>
      <c r="O20" s="23">
        <f aca="true" t="shared" si="20" ref="O20:O25">M20+TIME(0,13,0)</f>
        <v>0.592361111111111</v>
      </c>
      <c r="P20" s="6">
        <f aca="true" t="shared" si="21" ref="P20:P25">O20+TIME(0,2,0)</f>
        <v>0.5937499999999999</v>
      </c>
      <c r="Q20" s="26">
        <f aca="true" t="shared" si="22" ref="Q20:Q25">P20+TIME(0,10,0)</f>
        <v>0.6006944444444443</v>
      </c>
      <c r="R20" s="6">
        <f aca="true" t="shared" si="23" ref="R20:R25">Q20+TIME(0,20,0)</f>
        <v>0.6145833333333331</v>
      </c>
      <c r="S20" s="118" t="s">
        <v>28</v>
      </c>
      <c r="T20" s="8">
        <f aca="true" t="shared" si="24" ref="T20:T25">R20+TIME(0,30,0)</f>
        <v>0.6354166666666665</v>
      </c>
    </row>
    <row r="21" spans="1:20" ht="24" customHeight="1">
      <c r="A21" s="212"/>
      <c r="B21" s="39">
        <v>8</v>
      </c>
      <c r="C21" s="169" t="s">
        <v>82</v>
      </c>
      <c r="D21" s="168">
        <v>45</v>
      </c>
      <c r="E21" s="6">
        <f>E20+TIME(0,15,0)</f>
        <v>0.5520833333333333</v>
      </c>
      <c r="F21" s="7" t="s">
        <v>28</v>
      </c>
      <c r="G21" s="6">
        <f t="shared" si="15"/>
        <v>0.5624999999999999</v>
      </c>
      <c r="H21" s="40">
        <f t="shared" si="16"/>
        <v>0.5624999999999999</v>
      </c>
      <c r="I21" s="7" t="s">
        <v>57</v>
      </c>
      <c r="J21" s="6">
        <f t="shared" si="17"/>
        <v>0.5729166666666665</v>
      </c>
      <c r="K21" s="7" t="s">
        <v>28</v>
      </c>
      <c r="L21" s="6">
        <f t="shared" si="18"/>
        <v>0.5916666666666666</v>
      </c>
      <c r="M21" s="22">
        <f t="shared" si="19"/>
        <v>0.5937499999999999</v>
      </c>
      <c r="N21" s="7" t="s">
        <v>28</v>
      </c>
      <c r="O21" s="23">
        <f t="shared" si="20"/>
        <v>0.6027777777777776</v>
      </c>
      <c r="P21" s="6">
        <f t="shared" si="21"/>
        <v>0.6041666666666665</v>
      </c>
      <c r="Q21" s="27">
        <f t="shared" si="22"/>
        <v>0.6111111111111109</v>
      </c>
      <c r="R21" s="6">
        <f t="shared" si="23"/>
        <v>0.6249999999999998</v>
      </c>
      <c r="S21" s="118" t="s">
        <v>28</v>
      </c>
      <c r="T21" s="8">
        <f t="shared" si="24"/>
        <v>0.6458333333333331</v>
      </c>
    </row>
    <row r="22" spans="1:20" ht="24" customHeight="1">
      <c r="A22" s="212"/>
      <c r="B22" s="59">
        <v>9</v>
      </c>
      <c r="C22" s="175" t="s">
        <v>89</v>
      </c>
      <c r="D22" s="174">
        <v>40</v>
      </c>
      <c r="E22" s="6">
        <f>E21+TIME(0,15,0)</f>
        <v>0.5624999999999999</v>
      </c>
      <c r="F22" s="7" t="s">
        <v>28</v>
      </c>
      <c r="G22" s="6">
        <f t="shared" si="15"/>
        <v>0.5729166666666665</v>
      </c>
      <c r="H22" s="40">
        <f t="shared" si="16"/>
        <v>0.5729166666666665</v>
      </c>
      <c r="I22" s="7" t="s">
        <v>56</v>
      </c>
      <c r="J22" s="6">
        <f t="shared" si="17"/>
        <v>0.5833333333333331</v>
      </c>
      <c r="K22" s="7" t="s">
        <v>28</v>
      </c>
      <c r="L22" s="6">
        <f t="shared" si="18"/>
        <v>0.6020833333333332</v>
      </c>
      <c r="M22" s="22">
        <f t="shared" si="19"/>
        <v>0.6041666666666665</v>
      </c>
      <c r="N22" s="7" t="s">
        <v>28</v>
      </c>
      <c r="O22" s="23">
        <f t="shared" si="20"/>
        <v>0.6131944444444443</v>
      </c>
      <c r="P22" s="6">
        <f t="shared" si="21"/>
        <v>0.6145833333333331</v>
      </c>
      <c r="Q22" s="27">
        <f t="shared" si="22"/>
        <v>0.6215277777777776</v>
      </c>
      <c r="R22" s="6">
        <f t="shared" si="23"/>
        <v>0.6354166666666664</v>
      </c>
      <c r="S22" s="118" t="s">
        <v>28</v>
      </c>
      <c r="T22" s="8">
        <f t="shared" si="24"/>
        <v>0.6562499999999998</v>
      </c>
    </row>
    <row r="23" spans="1:20" ht="24" customHeight="1">
      <c r="A23" s="212"/>
      <c r="B23" s="59">
        <v>10</v>
      </c>
      <c r="C23" s="170" t="s">
        <v>49</v>
      </c>
      <c r="D23" s="168">
        <v>34</v>
      </c>
      <c r="E23" s="6">
        <f>E22+TIME(0,15,0)</f>
        <v>0.5729166666666665</v>
      </c>
      <c r="F23" s="7" t="s">
        <v>28</v>
      </c>
      <c r="G23" s="6">
        <f t="shared" si="15"/>
        <v>0.5833333333333331</v>
      </c>
      <c r="H23" s="40">
        <f t="shared" si="16"/>
        <v>0.5833333333333331</v>
      </c>
      <c r="I23" s="7" t="s">
        <v>57</v>
      </c>
      <c r="J23" s="6">
        <f t="shared" si="17"/>
        <v>0.5937499999999998</v>
      </c>
      <c r="K23" s="7" t="s">
        <v>28</v>
      </c>
      <c r="L23" s="6">
        <f t="shared" si="18"/>
        <v>0.6124999999999998</v>
      </c>
      <c r="M23" s="22">
        <f t="shared" si="19"/>
        <v>0.6145833333333331</v>
      </c>
      <c r="N23" s="7" t="s">
        <v>28</v>
      </c>
      <c r="O23" s="23">
        <f t="shared" si="20"/>
        <v>0.6236111111111109</v>
      </c>
      <c r="P23" s="6">
        <f t="shared" si="21"/>
        <v>0.6249999999999998</v>
      </c>
      <c r="Q23" s="27">
        <f t="shared" si="22"/>
        <v>0.6319444444444442</v>
      </c>
      <c r="R23" s="6">
        <f t="shared" si="23"/>
        <v>0.645833333333333</v>
      </c>
      <c r="S23" s="118" t="s">
        <v>28</v>
      </c>
      <c r="T23" s="8">
        <f t="shared" si="24"/>
        <v>0.6666666666666664</v>
      </c>
    </row>
    <row r="24" spans="1:20" ht="24" customHeight="1">
      <c r="A24" s="212"/>
      <c r="B24" s="59">
        <v>11</v>
      </c>
      <c r="C24" s="170" t="s">
        <v>90</v>
      </c>
      <c r="D24" s="168">
        <v>25</v>
      </c>
      <c r="E24" s="6">
        <f>E23+TIME(0,15,0)</f>
        <v>0.5833333333333331</v>
      </c>
      <c r="F24" s="7" t="s">
        <v>28</v>
      </c>
      <c r="G24" s="6">
        <f t="shared" si="15"/>
        <v>0.5937499999999998</v>
      </c>
      <c r="H24" s="40">
        <f t="shared" si="16"/>
        <v>0.5937499999999998</v>
      </c>
      <c r="I24" s="7" t="s">
        <v>56</v>
      </c>
      <c r="J24" s="6">
        <f t="shared" si="17"/>
        <v>0.6041666666666664</v>
      </c>
      <c r="K24" s="7" t="s">
        <v>28</v>
      </c>
      <c r="L24" s="6">
        <f t="shared" si="18"/>
        <v>0.6229166666666665</v>
      </c>
      <c r="M24" s="22">
        <f t="shared" si="19"/>
        <v>0.6249999999999998</v>
      </c>
      <c r="N24" s="7" t="s">
        <v>28</v>
      </c>
      <c r="O24" s="23">
        <f t="shared" si="20"/>
        <v>0.6340277777777775</v>
      </c>
      <c r="P24" s="6">
        <f t="shared" si="21"/>
        <v>0.6354166666666664</v>
      </c>
      <c r="Q24" s="27">
        <f t="shared" si="22"/>
        <v>0.6423611111111108</v>
      </c>
      <c r="R24" s="6">
        <f t="shared" si="23"/>
        <v>0.6562499999999997</v>
      </c>
      <c r="S24" s="118" t="s">
        <v>28</v>
      </c>
      <c r="T24" s="8">
        <f t="shared" si="24"/>
        <v>0.677083333333333</v>
      </c>
    </row>
    <row r="25" spans="1:20" ht="24" customHeight="1" thickBot="1">
      <c r="A25" s="212"/>
      <c r="B25" s="59">
        <v>12</v>
      </c>
      <c r="C25" s="166" t="s">
        <v>91</v>
      </c>
      <c r="D25" s="165">
        <v>80</v>
      </c>
      <c r="E25" s="6">
        <f>E24+TIME(0,15,0)</f>
        <v>0.5937499999999998</v>
      </c>
      <c r="F25" s="7" t="s">
        <v>28</v>
      </c>
      <c r="G25" s="6">
        <f t="shared" si="15"/>
        <v>0.6041666666666664</v>
      </c>
      <c r="H25" s="40">
        <f t="shared" si="16"/>
        <v>0.6041666666666664</v>
      </c>
      <c r="I25" s="7" t="s">
        <v>57</v>
      </c>
      <c r="J25" s="6">
        <f t="shared" si="17"/>
        <v>0.614583333333333</v>
      </c>
      <c r="K25" s="7" t="s">
        <v>28</v>
      </c>
      <c r="L25" s="6">
        <f t="shared" si="18"/>
        <v>0.6333333333333331</v>
      </c>
      <c r="M25" s="22">
        <f t="shared" si="19"/>
        <v>0.6354166666666664</v>
      </c>
      <c r="N25" s="7" t="s">
        <v>28</v>
      </c>
      <c r="O25" s="23">
        <f t="shared" si="20"/>
        <v>0.6444444444444442</v>
      </c>
      <c r="P25" s="6">
        <f t="shared" si="21"/>
        <v>0.645833333333333</v>
      </c>
      <c r="Q25" s="28">
        <f t="shared" si="22"/>
        <v>0.6527777777777775</v>
      </c>
      <c r="R25" s="6">
        <f t="shared" si="23"/>
        <v>0.6666666666666663</v>
      </c>
      <c r="S25" s="118" t="s">
        <v>28</v>
      </c>
      <c r="T25" s="8">
        <f t="shared" si="24"/>
        <v>0.6874999999999997</v>
      </c>
    </row>
    <row r="26" spans="1:20" ht="24" customHeight="1" thickBot="1">
      <c r="A26" s="212"/>
      <c r="B26" s="59"/>
      <c r="C26" s="115"/>
      <c r="D26" s="119"/>
      <c r="E26" s="214" t="s">
        <v>46</v>
      </c>
      <c r="F26" s="214"/>
      <c r="G26" s="214"/>
      <c r="H26" s="214"/>
      <c r="I26" s="214"/>
      <c r="J26" s="5"/>
      <c r="K26" s="118"/>
      <c r="L26" s="5"/>
      <c r="M26" s="6">
        <f>Q25+TIME(0,12,0)</f>
        <v>0.6611111111111108</v>
      </c>
      <c r="N26" s="118"/>
      <c r="O26" s="5"/>
      <c r="P26" s="5"/>
      <c r="Q26" s="25"/>
      <c r="R26" s="5"/>
      <c r="S26" s="118"/>
      <c r="T26" s="9">
        <f>MINUTE(Q27-M26)</f>
        <v>18</v>
      </c>
    </row>
    <row r="27" spans="1:20" ht="24" customHeight="1">
      <c r="A27" s="212"/>
      <c r="B27" s="59">
        <v>13</v>
      </c>
      <c r="C27" s="169" t="s">
        <v>92</v>
      </c>
      <c r="D27" s="167">
        <v>50</v>
      </c>
      <c r="E27" s="6">
        <v>0.6145833333333334</v>
      </c>
      <c r="F27" s="7" t="s">
        <v>28</v>
      </c>
      <c r="G27" s="6">
        <f>E27+TIME(0,15,0)</f>
        <v>0.625</v>
      </c>
      <c r="H27" s="40">
        <f>G27</f>
        <v>0.625</v>
      </c>
      <c r="I27" s="7" t="s">
        <v>56</v>
      </c>
      <c r="J27" s="6">
        <f>H27+TIME(0,15,0)</f>
        <v>0.6354166666666666</v>
      </c>
      <c r="K27" s="7" t="s">
        <v>28</v>
      </c>
      <c r="L27" s="6">
        <f>J27+TIME(0,27,0)</f>
        <v>0.6541666666666667</v>
      </c>
      <c r="M27" s="22">
        <f>L27+TIME(0,3,0)</f>
        <v>0.65625</v>
      </c>
      <c r="N27" s="7" t="s">
        <v>28</v>
      </c>
      <c r="O27" s="23">
        <f>M27+TIME(0,13,0)</f>
        <v>0.6652777777777777</v>
      </c>
      <c r="P27" s="6">
        <f>O27+TIME(0,2,0)</f>
        <v>0.6666666666666666</v>
      </c>
      <c r="Q27" s="26">
        <f>P27+TIME(0,10,0)</f>
        <v>0.673611111111111</v>
      </c>
      <c r="R27" s="6">
        <f>Q27+TIME(0,20,0)</f>
        <v>0.6874999999999999</v>
      </c>
      <c r="S27" s="118" t="s">
        <v>28</v>
      </c>
      <c r="T27" s="8">
        <f>R27+TIME(0,30,0)</f>
        <v>0.7083333333333333</v>
      </c>
    </row>
    <row r="28" spans="1:20" ht="24" customHeight="1">
      <c r="A28" s="212"/>
      <c r="B28" s="59">
        <v>14</v>
      </c>
      <c r="C28" s="170" t="s">
        <v>93</v>
      </c>
      <c r="D28" s="168">
        <v>45</v>
      </c>
      <c r="E28" s="6">
        <f>E27+TIME(0,15,0)</f>
        <v>0.625</v>
      </c>
      <c r="F28" s="7" t="s">
        <v>28</v>
      </c>
      <c r="G28" s="6">
        <f>E28+TIME(0,15,0)</f>
        <v>0.6354166666666666</v>
      </c>
      <c r="H28" s="40">
        <f>G28</f>
        <v>0.6354166666666666</v>
      </c>
      <c r="I28" s="7" t="s">
        <v>57</v>
      </c>
      <c r="J28" s="6">
        <f>H28+TIME(0,15,0)</f>
        <v>0.6458333333333333</v>
      </c>
      <c r="K28" s="7" t="s">
        <v>28</v>
      </c>
      <c r="L28" s="6">
        <f>J28+TIME(0,27,0)</f>
        <v>0.6645833333333333</v>
      </c>
      <c r="M28" s="22">
        <f>L28+TIME(0,3,0)</f>
        <v>0.6666666666666666</v>
      </c>
      <c r="N28" s="7" t="s">
        <v>28</v>
      </c>
      <c r="O28" s="23">
        <f>M28+TIME(0,13,0)</f>
        <v>0.6756944444444444</v>
      </c>
      <c r="P28" s="6">
        <f>O28+TIME(0,2,0)</f>
        <v>0.6770833333333333</v>
      </c>
      <c r="Q28" s="27">
        <f>P28+TIME(0,10,0)</f>
        <v>0.6840277777777777</v>
      </c>
      <c r="R28" s="6">
        <f>Q28+TIME(0,20,0)</f>
        <v>0.6979166666666665</v>
      </c>
      <c r="S28" s="118" t="s">
        <v>28</v>
      </c>
      <c r="T28" s="8">
        <f>R28+TIME(0,30,0)</f>
        <v>0.7187499999999999</v>
      </c>
    </row>
    <row r="29" spans="1:20" ht="24" customHeight="1">
      <c r="A29" s="212"/>
      <c r="B29" s="59">
        <v>15</v>
      </c>
      <c r="C29" s="170" t="s">
        <v>94</v>
      </c>
      <c r="D29" s="168">
        <v>55</v>
      </c>
      <c r="E29" s="6">
        <f>E28+TIME(0,15,0)</f>
        <v>0.6354166666666666</v>
      </c>
      <c r="F29" s="7" t="s">
        <v>28</v>
      </c>
      <c r="G29" s="6">
        <f>E29+TIME(0,15,0)</f>
        <v>0.6458333333333333</v>
      </c>
      <c r="H29" s="40">
        <f>G29</f>
        <v>0.6458333333333333</v>
      </c>
      <c r="I29" s="7" t="s">
        <v>56</v>
      </c>
      <c r="J29" s="6">
        <f>H29+TIME(0,15,0)</f>
        <v>0.6562499999999999</v>
      </c>
      <c r="K29" s="7" t="s">
        <v>28</v>
      </c>
      <c r="L29" s="6">
        <f>J29+TIME(0,27,0)</f>
        <v>0.6749999999999999</v>
      </c>
      <c r="M29" s="22">
        <f>L29+TIME(0,3,0)</f>
        <v>0.6770833333333333</v>
      </c>
      <c r="N29" s="7" t="s">
        <v>28</v>
      </c>
      <c r="O29" s="23">
        <f>M29+TIME(0,13,0)</f>
        <v>0.686111111111111</v>
      </c>
      <c r="P29" s="6">
        <f>O29+TIME(0,2,0)</f>
        <v>0.6874999999999999</v>
      </c>
      <c r="Q29" s="27">
        <f>P29+TIME(0,10,0)</f>
        <v>0.6944444444444443</v>
      </c>
      <c r="R29" s="6">
        <f>Q29+TIME(0,20,0)</f>
        <v>0.7083333333333331</v>
      </c>
      <c r="S29" s="118" t="s">
        <v>28</v>
      </c>
      <c r="T29" s="8">
        <f>R29+TIME(0,30,0)</f>
        <v>0.7291666666666665</v>
      </c>
    </row>
    <row r="30" spans="1:20" ht="24" customHeight="1" thickBot="1">
      <c r="A30" s="213"/>
      <c r="B30" s="81">
        <v>16</v>
      </c>
      <c r="C30" s="172" t="s">
        <v>95</v>
      </c>
      <c r="D30" s="171">
        <v>63</v>
      </c>
      <c r="E30" s="82">
        <f>E29+TIME(0,15,0)</f>
        <v>0.6458333333333333</v>
      </c>
      <c r="F30" s="84" t="s">
        <v>28</v>
      </c>
      <c r="G30" s="82">
        <f>E30+TIME(0,15,0)</f>
        <v>0.6562499999999999</v>
      </c>
      <c r="H30" s="83">
        <f>G30</f>
        <v>0.6562499999999999</v>
      </c>
      <c r="I30" s="147" t="s">
        <v>57</v>
      </c>
      <c r="J30" s="82">
        <f>H30+TIME(0,15,0)</f>
        <v>0.6666666666666665</v>
      </c>
      <c r="K30" s="84" t="s">
        <v>28</v>
      </c>
      <c r="L30" s="82">
        <f>J30+TIME(0,27,0)</f>
        <v>0.6854166666666666</v>
      </c>
      <c r="M30" s="85">
        <f>L30+TIME(0,3,0)</f>
        <v>0.6874999999999999</v>
      </c>
      <c r="N30" s="84" t="s">
        <v>28</v>
      </c>
      <c r="O30" s="86">
        <f>M30+TIME(0,13,0)</f>
        <v>0.6965277777777776</v>
      </c>
      <c r="P30" s="82">
        <f>O30+TIME(0,2,0)</f>
        <v>0.6979166666666665</v>
      </c>
      <c r="Q30" s="28">
        <f>P30+TIME(0,10,0)</f>
        <v>0.7048611111111109</v>
      </c>
      <c r="R30" s="82">
        <f>Q30+TIME(0,20,0)</f>
        <v>0.7187499999999998</v>
      </c>
      <c r="S30" s="129" t="s">
        <v>28</v>
      </c>
      <c r="T30" s="87">
        <f>R30+TIME(0,30,0)</f>
        <v>0.7395833333333331</v>
      </c>
    </row>
    <row r="31" spans="1:20" ht="24" customHeight="1">
      <c r="A31" s="42"/>
      <c r="B31" s="24"/>
      <c r="C31" s="24"/>
      <c r="D31" s="126"/>
      <c r="E31" s="206" t="s">
        <v>46</v>
      </c>
      <c r="F31" s="206"/>
      <c r="G31" s="206"/>
      <c r="H31" s="206"/>
      <c r="I31" s="206"/>
      <c r="J31" s="24"/>
      <c r="K31" s="126"/>
      <c r="L31" s="24"/>
      <c r="M31" s="34">
        <f>Q30+TIME(0,12,0)</f>
        <v>0.7131944444444442</v>
      </c>
      <c r="N31" s="126"/>
      <c r="O31" s="24"/>
      <c r="P31" s="24"/>
      <c r="Q31" s="24"/>
      <c r="R31" s="24"/>
      <c r="S31" s="126"/>
      <c r="T31" s="79">
        <f>MINUTE(M32-M31)</f>
        <v>23</v>
      </c>
    </row>
    <row r="32" spans="1:20" ht="24" customHeight="1" thickBot="1">
      <c r="A32" s="33"/>
      <c r="B32" s="60"/>
      <c r="C32" s="60"/>
      <c r="D32" s="121"/>
      <c r="E32" s="207" t="s">
        <v>51</v>
      </c>
      <c r="F32" s="207"/>
      <c r="G32" s="207"/>
      <c r="H32" s="207"/>
      <c r="I32" s="207"/>
      <c r="J32" s="60"/>
      <c r="K32" s="121"/>
      <c r="L32" s="60"/>
      <c r="M32" s="61">
        <f>M31+TIME(0,23,0)</f>
        <v>0.7291666666666665</v>
      </c>
      <c r="N32" s="122" t="s">
        <v>28</v>
      </c>
      <c r="O32" s="61">
        <f>M32+TIME(0,30,0)</f>
        <v>0.7499999999999999</v>
      </c>
      <c r="P32" s="61"/>
      <c r="Q32" s="61"/>
      <c r="R32" s="61"/>
      <c r="S32" s="121"/>
      <c r="T32" s="62"/>
    </row>
    <row r="33" spans="4:18" ht="24" customHeight="1">
      <c r="D33" s="3">
        <f>SUM(D6:D30)</f>
        <v>1047</v>
      </c>
      <c r="E33" s="2"/>
      <c r="F33" s="4"/>
      <c r="G33" s="2"/>
      <c r="H33" s="2"/>
      <c r="I33" s="4"/>
      <c r="J33" s="2"/>
      <c r="K33" s="4"/>
      <c r="L33" s="2"/>
      <c r="M33" s="2"/>
      <c r="N33" s="4"/>
      <c r="O33" s="2"/>
      <c r="P33" s="2"/>
      <c r="Q33" s="2"/>
      <c r="R33" s="2"/>
    </row>
    <row r="34" spans="5:18" ht="15" customHeight="1">
      <c r="E34" s="2"/>
      <c r="F34" s="4"/>
      <c r="G34" s="2"/>
      <c r="H34" s="2"/>
      <c r="I34" s="4"/>
      <c r="J34" s="2"/>
      <c r="K34" s="4"/>
      <c r="L34" s="2"/>
      <c r="M34" s="2"/>
      <c r="N34" s="4"/>
      <c r="O34" s="2"/>
      <c r="P34" s="2"/>
      <c r="Q34" s="2"/>
      <c r="R34" s="2"/>
    </row>
    <row r="35" spans="5:18" ht="15" customHeight="1">
      <c r="E35" s="2"/>
      <c r="F35" s="4"/>
      <c r="G35" s="2"/>
      <c r="H35" s="2"/>
      <c r="I35" s="4"/>
      <c r="J35" s="2"/>
      <c r="K35" s="4"/>
      <c r="L35" s="2"/>
      <c r="M35" s="2"/>
      <c r="N35" s="4"/>
      <c r="O35" s="2"/>
      <c r="P35" s="2"/>
      <c r="Q35" s="2"/>
      <c r="R35" s="2"/>
    </row>
    <row r="36" spans="5:18" ht="15" customHeight="1">
      <c r="E36" s="2"/>
      <c r="F36" s="4"/>
      <c r="G36" s="2"/>
      <c r="H36" s="2"/>
      <c r="I36" s="4"/>
      <c r="J36" s="2"/>
      <c r="K36" s="4"/>
      <c r="L36" s="2"/>
      <c r="M36" s="2"/>
      <c r="N36" s="4"/>
      <c r="O36" s="2"/>
      <c r="P36" s="2"/>
      <c r="Q36" s="2"/>
      <c r="R36" s="2"/>
    </row>
    <row r="37" spans="9:13" ht="15" customHeight="1">
      <c r="I37" s="3"/>
      <c r="M37" s="2"/>
    </row>
    <row r="38" spans="5:18" ht="15" customHeight="1">
      <c r="E38" s="2"/>
      <c r="F38" s="4"/>
      <c r="G38" s="2"/>
      <c r="H38" s="2"/>
      <c r="I38" s="4"/>
      <c r="J38" s="2"/>
      <c r="K38" s="4"/>
      <c r="L38" s="2"/>
      <c r="M38" s="2"/>
      <c r="N38" s="4"/>
      <c r="O38" s="2"/>
      <c r="P38" s="2"/>
      <c r="Q38" s="2"/>
      <c r="R38" s="2"/>
    </row>
    <row r="39" spans="5:18" ht="15" customHeight="1">
      <c r="E39" s="2"/>
      <c r="F39" s="4"/>
      <c r="G39" s="2"/>
      <c r="H39" s="2"/>
      <c r="I39" s="4"/>
      <c r="J39" s="2"/>
      <c r="K39" s="4"/>
      <c r="L39" s="2"/>
      <c r="M39" s="2"/>
      <c r="N39" s="4"/>
      <c r="O39" s="2"/>
      <c r="P39" s="2"/>
      <c r="Q39" s="2"/>
      <c r="R39" s="2"/>
    </row>
    <row r="40" spans="5:18" ht="15" customHeight="1">
      <c r="E40" s="2"/>
      <c r="F40" s="4"/>
      <c r="G40" s="2"/>
      <c r="H40" s="2"/>
      <c r="I40" s="4"/>
      <c r="J40" s="2"/>
      <c r="K40" s="4"/>
      <c r="L40" s="2"/>
      <c r="M40" s="2"/>
      <c r="N40" s="4"/>
      <c r="O40" s="2"/>
      <c r="P40" s="2"/>
      <c r="Q40" s="2"/>
      <c r="R40" s="2"/>
    </row>
    <row r="41" spans="5:18" ht="15" customHeight="1">
      <c r="E41" s="2"/>
      <c r="F41" s="4"/>
      <c r="G41" s="2"/>
      <c r="H41" s="2"/>
      <c r="I41" s="4"/>
      <c r="J41" s="2"/>
      <c r="K41" s="4"/>
      <c r="L41" s="2"/>
      <c r="M41" s="2"/>
      <c r="N41" s="4"/>
      <c r="O41" s="2"/>
      <c r="P41" s="2"/>
      <c r="Q41" s="2"/>
      <c r="R41" s="2"/>
    </row>
    <row r="42" spans="5:18" ht="15" customHeight="1">
      <c r="E42" s="2"/>
      <c r="F42" s="4"/>
      <c r="G42" s="2"/>
      <c r="H42" s="2"/>
      <c r="I42" s="4"/>
      <c r="J42" s="2"/>
      <c r="K42" s="4"/>
      <c r="L42" s="2"/>
      <c r="M42" s="2"/>
      <c r="N42" s="4"/>
      <c r="O42" s="2"/>
      <c r="P42" s="2"/>
      <c r="Q42" s="2"/>
      <c r="R42" s="2"/>
    </row>
    <row r="43" spans="5:18" ht="15" customHeight="1">
      <c r="E43" s="2"/>
      <c r="F43" s="4"/>
      <c r="G43" s="2"/>
      <c r="H43" s="2"/>
      <c r="I43" s="4"/>
      <c r="J43" s="2"/>
      <c r="K43" s="4"/>
      <c r="L43" s="2"/>
      <c r="M43" s="2"/>
      <c r="N43" s="4"/>
      <c r="O43" s="2"/>
      <c r="P43" s="2"/>
      <c r="Q43" s="2"/>
      <c r="R43" s="2"/>
    </row>
    <row r="44" spans="5:18" ht="15" customHeight="1">
      <c r="E44" s="2"/>
      <c r="F44" s="4"/>
      <c r="G44" s="2"/>
      <c r="H44" s="2"/>
      <c r="I44" s="4"/>
      <c r="J44" s="2"/>
      <c r="K44" s="4"/>
      <c r="L44" s="2"/>
      <c r="M44" s="2"/>
      <c r="N44" s="4"/>
      <c r="O44" s="2"/>
      <c r="P44" s="2"/>
      <c r="Q44" s="2"/>
      <c r="R44" s="2"/>
    </row>
    <row r="45" spans="5:18" ht="15" customHeight="1">
      <c r="E45" s="2"/>
      <c r="F45" s="4"/>
      <c r="G45" s="2"/>
      <c r="H45" s="2"/>
      <c r="I45" s="4"/>
      <c r="J45" s="2"/>
      <c r="K45" s="4"/>
      <c r="L45" s="2"/>
      <c r="M45" s="2"/>
      <c r="N45" s="4"/>
      <c r="O45" s="2"/>
      <c r="P45" s="2"/>
      <c r="Q45" s="2"/>
      <c r="R45" s="2"/>
    </row>
    <row r="46" spans="5:18" ht="15" customHeight="1">
      <c r="E46" s="2"/>
      <c r="F46" s="4"/>
      <c r="G46" s="2"/>
      <c r="H46" s="2"/>
      <c r="I46" s="4"/>
      <c r="J46" s="2"/>
      <c r="K46" s="4"/>
      <c r="L46" s="2"/>
      <c r="M46" s="2"/>
      <c r="N46" s="4"/>
      <c r="O46" s="2"/>
      <c r="P46" s="2"/>
      <c r="Q46" s="2"/>
      <c r="R46" s="2"/>
    </row>
    <row r="47" ht="15" customHeight="1"/>
    <row r="48" ht="15" customHeight="1">
      <c r="I48" s="2"/>
    </row>
    <row r="49" ht="15" customHeight="1">
      <c r="I49" s="2"/>
    </row>
    <row r="50" ht="15" customHeight="1">
      <c r="I50" s="2"/>
    </row>
    <row r="51" ht="15" customHeight="1">
      <c r="I51" s="2"/>
    </row>
    <row r="52" ht="15" customHeight="1">
      <c r="I52" s="2"/>
    </row>
    <row r="53" ht="15" customHeight="1">
      <c r="I53" s="2"/>
    </row>
    <row r="54" ht="13.5">
      <c r="I54" s="2"/>
    </row>
    <row r="55" ht="13.5">
      <c r="I55" s="2"/>
    </row>
    <row r="56" ht="13.5">
      <c r="I56" s="2"/>
    </row>
  </sheetData>
  <mergeCells count="20">
    <mergeCell ref="E31:I31"/>
    <mergeCell ref="E32:I32"/>
    <mergeCell ref="A7:A10"/>
    <mergeCell ref="E12:I12"/>
    <mergeCell ref="A14:A30"/>
    <mergeCell ref="E19:I19"/>
    <mergeCell ref="E26:I26"/>
    <mergeCell ref="A3:A4"/>
    <mergeCell ref="E5:I5"/>
    <mergeCell ref="E3:G4"/>
    <mergeCell ref="B3:B4"/>
    <mergeCell ref="C3:C4"/>
    <mergeCell ref="D3:D4"/>
    <mergeCell ref="H3:H4"/>
    <mergeCell ref="Q3:Q4"/>
    <mergeCell ref="I4:L4"/>
    <mergeCell ref="R3:T4"/>
    <mergeCell ref="I3:L3"/>
    <mergeCell ref="M3:O4"/>
    <mergeCell ref="P3:P4"/>
  </mergeCells>
  <printOptions/>
  <pageMargins left="0.3937007874015748" right="0.35433070866141736" top="0.3937007874015748" bottom="0.3937007874015748" header="0" footer="0"/>
  <pageSetup fitToHeight="1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6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2.625" style="1" customWidth="1"/>
    <col min="4" max="4" width="4.625" style="3" customWidth="1"/>
    <col min="5" max="5" width="5.625" style="1" customWidth="1"/>
    <col min="6" max="6" width="2.625" style="3" customWidth="1"/>
    <col min="7" max="8" width="5.625" style="1" customWidth="1"/>
    <col min="9" max="9" width="2.625" style="1" customWidth="1"/>
    <col min="10" max="10" width="5.625" style="1" customWidth="1"/>
    <col min="11" max="11" width="2.625" style="3" customWidth="1"/>
    <col min="12" max="13" width="5.625" style="1" customWidth="1"/>
    <col min="14" max="14" width="2.625" style="3" customWidth="1"/>
    <col min="15" max="18" width="5.625" style="1" customWidth="1"/>
    <col min="19" max="19" width="2.625" style="3" customWidth="1"/>
    <col min="20" max="20" width="5.625" style="1" customWidth="1"/>
    <col min="21" max="16384" width="9.00390625" style="1" customWidth="1"/>
  </cols>
  <sheetData>
    <row r="1" ht="19.5" customHeight="1">
      <c r="A1" s="1" t="s">
        <v>10</v>
      </c>
    </row>
    <row r="2" spans="1:5" ht="19.5" customHeight="1" thickBot="1">
      <c r="A2" s="1" t="s">
        <v>55</v>
      </c>
      <c r="E2" s="112"/>
    </row>
    <row r="3" spans="1:20" ht="19.5" customHeight="1">
      <c r="A3" s="217" t="s">
        <v>0</v>
      </c>
      <c r="B3" s="215" t="s">
        <v>1</v>
      </c>
      <c r="C3" s="215" t="s">
        <v>16</v>
      </c>
      <c r="D3" s="215" t="s">
        <v>2</v>
      </c>
      <c r="E3" s="215" t="s">
        <v>3</v>
      </c>
      <c r="F3" s="215"/>
      <c r="G3" s="215"/>
      <c r="H3" s="215" t="s">
        <v>4</v>
      </c>
      <c r="I3" s="215" t="s">
        <v>5</v>
      </c>
      <c r="J3" s="215"/>
      <c r="K3" s="215"/>
      <c r="L3" s="215"/>
      <c r="M3" s="215" t="s">
        <v>6</v>
      </c>
      <c r="N3" s="215"/>
      <c r="O3" s="215"/>
      <c r="P3" s="192" t="s">
        <v>7</v>
      </c>
      <c r="Q3" s="221" t="s">
        <v>8</v>
      </c>
      <c r="R3" s="194" t="s">
        <v>9</v>
      </c>
      <c r="S3" s="215"/>
      <c r="T3" s="219"/>
    </row>
    <row r="4" spans="1:20" ht="19.5" customHeight="1" thickBot="1">
      <c r="A4" s="218"/>
      <c r="B4" s="216"/>
      <c r="C4" s="216"/>
      <c r="D4" s="216"/>
      <c r="E4" s="216"/>
      <c r="F4" s="216"/>
      <c r="G4" s="216"/>
      <c r="H4" s="216"/>
      <c r="I4" s="216" t="s">
        <v>18</v>
      </c>
      <c r="J4" s="216"/>
      <c r="K4" s="216"/>
      <c r="L4" s="216"/>
      <c r="M4" s="216"/>
      <c r="N4" s="216"/>
      <c r="O4" s="216"/>
      <c r="P4" s="184"/>
      <c r="Q4" s="222"/>
      <c r="R4" s="186"/>
      <c r="S4" s="216"/>
      <c r="T4" s="220"/>
    </row>
    <row r="5" spans="1:20" ht="19.5" customHeight="1" thickBot="1" thickTop="1">
      <c r="A5" s="16"/>
      <c r="B5" s="52"/>
      <c r="C5" s="52"/>
      <c r="D5" s="117"/>
      <c r="E5" s="203" t="s">
        <v>13</v>
      </c>
      <c r="F5" s="203"/>
      <c r="G5" s="203"/>
      <c r="H5" s="203"/>
      <c r="I5" s="203"/>
      <c r="J5" s="52"/>
      <c r="K5" s="117"/>
      <c r="L5" s="52"/>
      <c r="M5" s="53">
        <f>Q6-TIME(0,5,0)</f>
        <v>0.3923611111111111</v>
      </c>
      <c r="N5" s="117"/>
      <c r="O5" s="52"/>
      <c r="P5" s="52"/>
      <c r="Q5" s="52"/>
      <c r="R5" s="52"/>
      <c r="S5" s="117"/>
      <c r="T5" s="54"/>
    </row>
    <row r="6" spans="1:20" ht="19.5" customHeight="1">
      <c r="A6" s="95"/>
      <c r="B6" s="101">
        <v>1</v>
      </c>
      <c r="C6" s="144"/>
      <c r="D6" s="134"/>
      <c r="E6" s="96">
        <v>0.3541666666666667</v>
      </c>
      <c r="F6" s="97" t="s">
        <v>43</v>
      </c>
      <c r="G6" s="96">
        <f aca="true" t="shared" si="0" ref="G6:G12">E6+TIME(0,10,0)</f>
        <v>0.3611111111111111</v>
      </c>
      <c r="H6" s="102">
        <f aca="true" t="shared" si="1" ref="H6:H12">G6</f>
        <v>0.3611111111111111</v>
      </c>
      <c r="I6" s="97" t="s">
        <v>59</v>
      </c>
      <c r="J6" s="96">
        <f aca="true" t="shared" si="2" ref="J6:J12">H6+TIME(0,15,0)</f>
        <v>0.3715277777777778</v>
      </c>
      <c r="K6" s="97" t="s">
        <v>43</v>
      </c>
      <c r="L6" s="96">
        <f aca="true" t="shared" si="3" ref="L6:L12">J6+TIME(0,17,0)</f>
        <v>0.38333333333333336</v>
      </c>
      <c r="M6" s="104">
        <f aca="true" t="shared" si="4" ref="M6:M12">L6+TIME(0,3,0)</f>
        <v>0.3854166666666667</v>
      </c>
      <c r="N6" s="97" t="s">
        <v>43</v>
      </c>
      <c r="O6" s="105">
        <f aca="true" t="shared" si="5" ref="O6:O12">M6+TIME(0,8,0)</f>
        <v>0.3909722222222222</v>
      </c>
      <c r="P6" s="96">
        <f aca="true" t="shared" si="6" ref="P6:P12">O6+TIME(0,2,0)</f>
        <v>0.3923611111111111</v>
      </c>
      <c r="Q6" s="78">
        <f aca="true" t="shared" si="7" ref="Q6:Q12">P6+TIME(0,5,0)</f>
        <v>0.3958333333333333</v>
      </c>
      <c r="R6" s="96">
        <f aca="true" t="shared" si="8" ref="R6:R12">Q6+TIME(0,15,0)</f>
        <v>0.40625</v>
      </c>
      <c r="S6" s="123" t="s">
        <v>28</v>
      </c>
      <c r="T6" s="98">
        <f>R6+TIME(0,20,0)</f>
        <v>0.4201388888888889</v>
      </c>
    </row>
    <row r="7" spans="1:20" ht="19.5" customHeight="1">
      <c r="A7" s="17"/>
      <c r="B7" s="39">
        <v>2</v>
      </c>
      <c r="C7" s="113"/>
      <c r="D7" s="135"/>
      <c r="E7" s="6">
        <f aca="true" t="shared" si="9" ref="E7:E13">E6+TIME(0,10,0)</f>
        <v>0.3611111111111111</v>
      </c>
      <c r="F7" s="7" t="s">
        <v>43</v>
      </c>
      <c r="G7" s="6">
        <f t="shared" si="0"/>
        <v>0.3680555555555555</v>
      </c>
      <c r="H7" s="40">
        <f t="shared" si="1"/>
        <v>0.3680555555555555</v>
      </c>
      <c r="I7" s="150" t="s">
        <v>57</v>
      </c>
      <c r="J7" s="6">
        <f t="shared" si="2"/>
        <v>0.3784722222222222</v>
      </c>
      <c r="K7" s="7" t="s">
        <v>28</v>
      </c>
      <c r="L7" s="6">
        <f t="shared" si="3"/>
        <v>0.3902777777777778</v>
      </c>
      <c r="M7" s="22">
        <f t="shared" si="4"/>
        <v>0.3923611111111111</v>
      </c>
      <c r="N7" s="7" t="s">
        <v>28</v>
      </c>
      <c r="O7" s="23">
        <f t="shared" si="5"/>
        <v>0.39791666666666664</v>
      </c>
      <c r="P7" s="6">
        <f t="shared" si="6"/>
        <v>0.3993055555555555</v>
      </c>
      <c r="Q7" s="27">
        <f t="shared" si="7"/>
        <v>0.40277777777777773</v>
      </c>
      <c r="R7" s="6">
        <f t="shared" si="8"/>
        <v>0.4131944444444444</v>
      </c>
      <c r="S7" s="118" t="s">
        <v>28</v>
      </c>
      <c r="T7" s="8">
        <f aca="true" t="shared" si="10" ref="T7:T12">R7+TIME(0,20,0)</f>
        <v>0.4270833333333333</v>
      </c>
    </row>
    <row r="8" spans="1:20" ht="19.5" customHeight="1">
      <c r="A8" s="212" t="s">
        <v>40</v>
      </c>
      <c r="B8" s="39">
        <v>3</v>
      </c>
      <c r="C8" s="114"/>
      <c r="D8" s="135"/>
      <c r="E8" s="6">
        <f t="shared" si="9"/>
        <v>0.3680555555555555</v>
      </c>
      <c r="F8" s="7" t="s">
        <v>44</v>
      </c>
      <c r="G8" s="6">
        <f t="shared" si="0"/>
        <v>0.37499999999999994</v>
      </c>
      <c r="H8" s="40">
        <f t="shared" si="1"/>
        <v>0.37499999999999994</v>
      </c>
      <c r="I8" s="29" t="s">
        <v>59</v>
      </c>
      <c r="J8" s="6">
        <f t="shared" si="2"/>
        <v>0.38541666666666663</v>
      </c>
      <c r="K8" s="7" t="s">
        <v>28</v>
      </c>
      <c r="L8" s="6">
        <f t="shared" si="3"/>
        <v>0.3972222222222222</v>
      </c>
      <c r="M8" s="22">
        <f t="shared" si="4"/>
        <v>0.3993055555555555</v>
      </c>
      <c r="N8" s="7" t="s">
        <v>28</v>
      </c>
      <c r="O8" s="23">
        <f t="shared" si="5"/>
        <v>0.40486111111111106</v>
      </c>
      <c r="P8" s="6">
        <f t="shared" si="6"/>
        <v>0.40624999999999994</v>
      </c>
      <c r="Q8" s="27">
        <f t="shared" si="7"/>
        <v>0.40972222222222215</v>
      </c>
      <c r="R8" s="6">
        <f t="shared" si="8"/>
        <v>0.42013888888888884</v>
      </c>
      <c r="S8" s="118" t="s">
        <v>28</v>
      </c>
      <c r="T8" s="8">
        <f t="shared" si="10"/>
        <v>0.43402777777777773</v>
      </c>
    </row>
    <row r="9" spans="1:20" ht="19.5" customHeight="1">
      <c r="A9" s="212"/>
      <c r="B9" s="39">
        <v>4</v>
      </c>
      <c r="C9" s="114"/>
      <c r="D9" s="135"/>
      <c r="E9" s="6">
        <f t="shared" si="9"/>
        <v>0.37499999999999994</v>
      </c>
      <c r="F9" s="7" t="s">
        <v>44</v>
      </c>
      <c r="G9" s="6">
        <f t="shared" si="0"/>
        <v>0.38194444444444436</v>
      </c>
      <c r="H9" s="40">
        <f t="shared" si="1"/>
        <v>0.38194444444444436</v>
      </c>
      <c r="I9" s="150" t="s">
        <v>57</v>
      </c>
      <c r="J9" s="6">
        <f t="shared" si="2"/>
        <v>0.39236111111111105</v>
      </c>
      <c r="K9" s="7" t="s">
        <v>28</v>
      </c>
      <c r="L9" s="6">
        <f t="shared" si="3"/>
        <v>0.4041666666666666</v>
      </c>
      <c r="M9" s="22">
        <f t="shared" si="4"/>
        <v>0.40624999999999994</v>
      </c>
      <c r="N9" s="7" t="s">
        <v>28</v>
      </c>
      <c r="O9" s="23">
        <f t="shared" si="5"/>
        <v>0.4118055555555555</v>
      </c>
      <c r="P9" s="6">
        <f t="shared" si="6"/>
        <v>0.41319444444444436</v>
      </c>
      <c r="Q9" s="27">
        <f t="shared" si="7"/>
        <v>0.4166666666666666</v>
      </c>
      <c r="R9" s="6">
        <f t="shared" si="8"/>
        <v>0.42708333333333326</v>
      </c>
      <c r="S9" s="118" t="s">
        <v>28</v>
      </c>
      <c r="T9" s="8">
        <f t="shared" si="10"/>
        <v>0.44097222222222215</v>
      </c>
    </row>
    <row r="10" spans="1:20" ht="19.5" customHeight="1">
      <c r="A10" s="212"/>
      <c r="B10" s="39">
        <v>5</v>
      </c>
      <c r="C10" s="114"/>
      <c r="D10" s="135"/>
      <c r="E10" s="6">
        <f t="shared" si="9"/>
        <v>0.38194444444444436</v>
      </c>
      <c r="F10" s="7" t="s">
        <v>44</v>
      </c>
      <c r="G10" s="6">
        <f t="shared" si="0"/>
        <v>0.3888888888888888</v>
      </c>
      <c r="H10" s="40">
        <f t="shared" si="1"/>
        <v>0.3888888888888888</v>
      </c>
      <c r="I10" s="29" t="s">
        <v>59</v>
      </c>
      <c r="J10" s="6">
        <f t="shared" si="2"/>
        <v>0.39930555555555547</v>
      </c>
      <c r="K10" s="7" t="s">
        <v>28</v>
      </c>
      <c r="L10" s="6">
        <f t="shared" si="3"/>
        <v>0.41111111111111104</v>
      </c>
      <c r="M10" s="22">
        <f t="shared" si="4"/>
        <v>0.41319444444444436</v>
      </c>
      <c r="N10" s="7" t="s">
        <v>28</v>
      </c>
      <c r="O10" s="23">
        <f t="shared" si="5"/>
        <v>0.4187499999999999</v>
      </c>
      <c r="P10" s="6">
        <f t="shared" si="6"/>
        <v>0.4201388888888888</v>
      </c>
      <c r="Q10" s="27">
        <f t="shared" si="7"/>
        <v>0.423611111111111</v>
      </c>
      <c r="R10" s="6">
        <f t="shared" si="8"/>
        <v>0.4340277777777777</v>
      </c>
      <c r="S10" s="118" t="s">
        <v>28</v>
      </c>
      <c r="T10" s="8">
        <f t="shared" si="10"/>
        <v>0.4479166666666666</v>
      </c>
    </row>
    <row r="11" spans="1:20" ht="19.5" customHeight="1">
      <c r="A11" s="212"/>
      <c r="B11" s="39">
        <v>6</v>
      </c>
      <c r="C11" s="116"/>
      <c r="D11" s="135"/>
      <c r="E11" s="6">
        <f t="shared" si="9"/>
        <v>0.3888888888888888</v>
      </c>
      <c r="F11" s="7" t="s">
        <v>20</v>
      </c>
      <c r="G11" s="6">
        <f t="shared" si="0"/>
        <v>0.3958333333333332</v>
      </c>
      <c r="H11" s="40">
        <f t="shared" si="1"/>
        <v>0.3958333333333332</v>
      </c>
      <c r="I11" s="150" t="s">
        <v>57</v>
      </c>
      <c r="J11" s="6">
        <f t="shared" si="2"/>
        <v>0.4062499999999999</v>
      </c>
      <c r="K11" s="7" t="s">
        <v>28</v>
      </c>
      <c r="L11" s="6">
        <f t="shared" si="3"/>
        <v>0.41805555555555546</v>
      </c>
      <c r="M11" s="22">
        <f t="shared" si="4"/>
        <v>0.4201388888888888</v>
      </c>
      <c r="N11" s="7" t="s">
        <v>28</v>
      </c>
      <c r="O11" s="23">
        <f t="shared" si="5"/>
        <v>0.4256944444444443</v>
      </c>
      <c r="P11" s="6">
        <f t="shared" si="6"/>
        <v>0.4270833333333332</v>
      </c>
      <c r="Q11" s="27">
        <f t="shared" si="7"/>
        <v>0.4305555555555554</v>
      </c>
      <c r="R11" s="6">
        <f t="shared" si="8"/>
        <v>0.4409722222222221</v>
      </c>
      <c r="S11" s="118" t="s">
        <v>28</v>
      </c>
      <c r="T11" s="8">
        <f t="shared" si="10"/>
        <v>0.454861111111111</v>
      </c>
    </row>
    <row r="12" spans="1:20" ht="19.5" customHeight="1">
      <c r="A12" s="212"/>
      <c r="B12" s="39">
        <v>7</v>
      </c>
      <c r="C12" s="114"/>
      <c r="D12" s="135"/>
      <c r="E12" s="6">
        <f t="shared" si="9"/>
        <v>0.3958333333333332</v>
      </c>
      <c r="F12" s="7" t="s">
        <v>23</v>
      </c>
      <c r="G12" s="6">
        <f t="shared" si="0"/>
        <v>0.4027777777777776</v>
      </c>
      <c r="H12" s="40">
        <f t="shared" si="1"/>
        <v>0.4027777777777776</v>
      </c>
      <c r="I12" s="29" t="s">
        <v>59</v>
      </c>
      <c r="J12" s="6">
        <f t="shared" si="2"/>
        <v>0.4131944444444443</v>
      </c>
      <c r="K12" s="7" t="s">
        <v>28</v>
      </c>
      <c r="L12" s="6">
        <f t="shared" si="3"/>
        <v>0.4249999999999999</v>
      </c>
      <c r="M12" s="22">
        <f t="shared" si="4"/>
        <v>0.4270833333333332</v>
      </c>
      <c r="N12" s="7" t="s">
        <v>28</v>
      </c>
      <c r="O12" s="23">
        <f t="shared" si="5"/>
        <v>0.43263888888888874</v>
      </c>
      <c r="P12" s="6">
        <f t="shared" si="6"/>
        <v>0.4340277777777776</v>
      </c>
      <c r="Q12" s="27">
        <f t="shared" si="7"/>
        <v>0.43749999999999983</v>
      </c>
      <c r="R12" s="6">
        <f t="shared" si="8"/>
        <v>0.4479166666666665</v>
      </c>
      <c r="S12" s="118" t="s">
        <v>28</v>
      </c>
      <c r="T12" s="8">
        <f t="shared" si="10"/>
        <v>0.4618055555555554</v>
      </c>
    </row>
    <row r="13" spans="1:20" ht="19.5" customHeight="1">
      <c r="A13" s="212"/>
      <c r="B13" s="39">
        <v>8</v>
      </c>
      <c r="C13" s="114"/>
      <c r="D13" s="135"/>
      <c r="E13" s="6">
        <f t="shared" si="9"/>
        <v>0.4027777777777776</v>
      </c>
      <c r="F13" s="7" t="s">
        <v>28</v>
      </c>
      <c r="G13" s="6">
        <f>E13+TIME(0,10,0)</f>
        <v>0.40972222222222204</v>
      </c>
      <c r="H13" s="40">
        <f>G13</f>
        <v>0.40972222222222204</v>
      </c>
      <c r="I13" s="150" t="s">
        <v>57</v>
      </c>
      <c r="J13" s="6">
        <f>H13+TIME(0,15,0)</f>
        <v>0.42013888888888873</v>
      </c>
      <c r="K13" s="7" t="s">
        <v>28</v>
      </c>
      <c r="L13" s="6">
        <f>J13+TIME(0,17,0)</f>
        <v>0.4319444444444443</v>
      </c>
      <c r="M13" s="22">
        <f>L13+TIME(0,3,0)</f>
        <v>0.4340277777777776</v>
      </c>
      <c r="N13" s="7" t="s">
        <v>28</v>
      </c>
      <c r="O13" s="23">
        <f>M13+TIME(0,8,0)</f>
        <v>0.43958333333333316</v>
      </c>
      <c r="P13" s="6">
        <f>O13+TIME(0,2,0)</f>
        <v>0.44097222222222204</v>
      </c>
      <c r="Q13" s="50">
        <f>P13+TIME(0,5,0)</f>
        <v>0.44444444444444425</v>
      </c>
      <c r="R13" s="6">
        <f>Q13+TIME(0,15,0)</f>
        <v>0.45486111111111094</v>
      </c>
      <c r="S13" s="118" t="s">
        <v>28</v>
      </c>
      <c r="T13" s="8">
        <f>R13+TIME(0,20,0)</f>
        <v>0.46874999999999983</v>
      </c>
    </row>
    <row r="14" spans="1:20" ht="19.5" customHeight="1">
      <c r="A14" s="212"/>
      <c r="B14" s="39">
        <v>9</v>
      </c>
      <c r="C14" s="114"/>
      <c r="D14" s="135"/>
      <c r="E14" s="6">
        <f>E13+TIME(0,10,0)</f>
        <v>0.40972222222222204</v>
      </c>
      <c r="F14" s="7" t="s">
        <v>28</v>
      </c>
      <c r="G14" s="6">
        <f>E14+TIME(0,10,0)</f>
        <v>0.41666666666666646</v>
      </c>
      <c r="H14" s="40">
        <f>G14</f>
        <v>0.41666666666666646</v>
      </c>
      <c r="I14" s="29" t="s">
        <v>59</v>
      </c>
      <c r="J14" s="6">
        <f>H14+TIME(0,15,0)</f>
        <v>0.42708333333333315</v>
      </c>
      <c r="K14" s="7" t="s">
        <v>28</v>
      </c>
      <c r="L14" s="6">
        <f>J14+TIME(0,17,0)</f>
        <v>0.4388888888888887</v>
      </c>
      <c r="M14" s="22">
        <f>L14+TIME(0,3,0)</f>
        <v>0.44097222222222204</v>
      </c>
      <c r="N14" s="7" t="s">
        <v>28</v>
      </c>
      <c r="O14" s="23">
        <f>M14+TIME(0,8,0)</f>
        <v>0.4465277777777776</v>
      </c>
      <c r="P14" s="6">
        <f>O14+TIME(0,2,0)</f>
        <v>0.44791666666666646</v>
      </c>
      <c r="Q14" s="27">
        <f>P14+TIME(0,5,0)</f>
        <v>0.4513888888888887</v>
      </c>
      <c r="R14" s="6">
        <f>Q14+TIME(0,15,0)</f>
        <v>0.46180555555555536</v>
      </c>
      <c r="S14" s="118" t="s">
        <v>28</v>
      </c>
      <c r="T14" s="8">
        <f>R14+TIME(0,20,0)</f>
        <v>0.47569444444444425</v>
      </c>
    </row>
    <row r="15" spans="1:20" ht="19.5" customHeight="1" thickBot="1">
      <c r="A15" s="213"/>
      <c r="B15" s="81">
        <v>10</v>
      </c>
      <c r="C15" s="148"/>
      <c r="D15" s="139"/>
      <c r="E15" s="6">
        <f>E14+TIME(0,10,0)</f>
        <v>0.41666666666666646</v>
      </c>
      <c r="F15" s="7" t="s">
        <v>28</v>
      </c>
      <c r="G15" s="6">
        <f>E15+TIME(0,10,0)</f>
        <v>0.4236111111111109</v>
      </c>
      <c r="H15" s="40">
        <f>G15</f>
        <v>0.4236111111111109</v>
      </c>
      <c r="I15" s="7" t="s">
        <v>57</v>
      </c>
      <c r="J15" s="82">
        <f>H15+TIME(0,15,0)</f>
        <v>0.43402777777777757</v>
      </c>
      <c r="K15" s="84" t="s">
        <v>28</v>
      </c>
      <c r="L15" s="82">
        <f>J15+TIME(0,17,0)</f>
        <v>0.44583333333333314</v>
      </c>
      <c r="M15" s="85">
        <f>L15+TIME(0,3,0)</f>
        <v>0.44791666666666646</v>
      </c>
      <c r="N15" s="84" t="s">
        <v>28</v>
      </c>
      <c r="O15" s="86">
        <f>M15+TIME(0,8,0)</f>
        <v>0.453472222222222</v>
      </c>
      <c r="P15" s="87">
        <f>O15+TIME(0,2,0)</f>
        <v>0.4548611111111109</v>
      </c>
      <c r="Q15" s="28">
        <f>P15+TIME(0,5,0)</f>
        <v>0.4583333333333331</v>
      </c>
      <c r="R15" s="88">
        <f>Q15+TIME(0,15,0)</f>
        <v>0.4687499999999998</v>
      </c>
      <c r="S15" s="129" t="s">
        <v>28</v>
      </c>
      <c r="T15" s="87">
        <f>R15+TIME(0,20,0)</f>
        <v>0.4826388888888887</v>
      </c>
    </row>
    <row r="16" spans="1:20" ht="19.5" customHeight="1" thickBot="1">
      <c r="A16" s="17"/>
      <c r="B16" s="25"/>
      <c r="C16" s="115"/>
      <c r="D16" s="119"/>
      <c r="E16" s="211" t="s">
        <v>14</v>
      </c>
      <c r="F16" s="211"/>
      <c r="G16" s="211"/>
      <c r="H16" s="211"/>
      <c r="I16" s="211"/>
      <c r="J16" s="25"/>
      <c r="K16" s="119"/>
      <c r="L16" s="25"/>
      <c r="M16" s="55">
        <f>Q15+TIME(0,7,0)</f>
        <v>0.4631944444444442</v>
      </c>
      <c r="N16" s="119"/>
      <c r="O16" s="25"/>
      <c r="P16" s="25"/>
      <c r="Q16" s="25"/>
      <c r="R16" s="25"/>
      <c r="S16" s="119"/>
      <c r="T16" s="56">
        <f>MINUTE(Q17-M16)</f>
        <v>23</v>
      </c>
    </row>
    <row r="17" spans="1:20" ht="19.5" customHeight="1">
      <c r="A17" s="95"/>
      <c r="B17" s="101">
        <v>1</v>
      </c>
      <c r="C17" s="158" t="s">
        <v>60</v>
      </c>
      <c r="D17" s="157">
        <v>50</v>
      </c>
      <c r="E17" s="96">
        <v>0.4201388888888889</v>
      </c>
      <c r="F17" s="97" t="s">
        <v>28</v>
      </c>
      <c r="G17" s="96">
        <f>E17+TIME(0,15,0)</f>
        <v>0.4305555555555556</v>
      </c>
      <c r="H17" s="102">
        <f>G17</f>
        <v>0.4305555555555556</v>
      </c>
      <c r="I17" s="29" t="s">
        <v>59</v>
      </c>
      <c r="J17" s="96">
        <f>H17+TIME(0,15,0)</f>
        <v>0.44097222222222227</v>
      </c>
      <c r="K17" s="97" t="s">
        <v>28</v>
      </c>
      <c r="L17" s="96">
        <f>J17+TIME(0,27,0)</f>
        <v>0.45972222222222225</v>
      </c>
      <c r="M17" s="104">
        <f>L17+TIME(0,3,0)</f>
        <v>0.4618055555555556</v>
      </c>
      <c r="N17" s="97" t="s">
        <v>28</v>
      </c>
      <c r="O17" s="105">
        <f>M17+TIME(0,13,0)</f>
        <v>0.4708333333333334</v>
      </c>
      <c r="P17" s="96">
        <f>O17+TIME(0,2,0)</f>
        <v>0.47222222222222227</v>
      </c>
      <c r="Q17" s="78">
        <f>P17+TIME(0,10,0)</f>
        <v>0.4791666666666667</v>
      </c>
      <c r="R17" s="96">
        <f>Q17+TIME(0,20,0)</f>
        <v>0.4930555555555556</v>
      </c>
      <c r="S17" s="123" t="s">
        <v>28</v>
      </c>
      <c r="T17" s="98">
        <f>R17+TIME(0,30,0)</f>
        <v>0.513888888888889</v>
      </c>
    </row>
    <row r="18" spans="1:20" ht="19.5" customHeight="1">
      <c r="A18" s="109"/>
      <c r="B18" s="39">
        <v>2</v>
      </c>
      <c r="C18" s="159" t="s">
        <v>61</v>
      </c>
      <c r="D18" s="152">
        <v>50</v>
      </c>
      <c r="E18" s="6">
        <f>E17+TIME(0,15,0)</f>
        <v>0.4305555555555556</v>
      </c>
      <c r="F18" s="7" t="s">
        <v>28</v>
      </c>
      <c r="G18" s="6">
        <f>E18+TIME(0,15,0)</f>
        <v>0.44097222222222227</v>
      </c>
      <c r="H18" s="40">
        <f>G18</f>
        <v>0.44097222222222227</v>
      </c>
      <c r="I18" s="150" t="s">
        <v>57</v>
      </c>
      <c r="J18" s="6">
        <f>H18+TIME(0,15,0)</f>
        <v>0.45138888888888895</v>
      </c>
      <c r="K18" s="7" t="s">
        <v>28</v>
      </c>
      <c r="L18" s="6">
        <f>J18+TIME(0,27,0)</f>
        <v>0.47013888888888894</v>
      </c>
      <c r="M18" s="22">
        <f>L18+TIME(0,3,0)</f>
        <v>0.47222222222222227</v>
      </c>
      <c r="N18" s="7" t="s">
        <v>28</v>
      </c>
      <c r="O18" s="23">
        <f>M18+TIME(0,13,0)</f>
        <v>0.48125000000000007</v>
      </c>
      <c r="P18" s="6">
        <f>O18+TIME(0,2,0)</f>
        <v>0.48263888888888895</v>
      </c>
      <c r="Q18" s="27">
        <f>P18+TIME(0,10,0)</f>
        <v>0.48958333333333337</v>
      </c>
      <c r="R18" s="6">
        <f>Q18+TIME(0,20,0)</f>
        <v>0.5034722222222222</v>
      </c>
      <c r="S18" s="118" t="s">
        <v>28</v>
      </c>
      <c r="T18" s="8">
        <f>R18+TIME(0,30,0)</f>
        <v>0.5243055555555556</v>
      </c>
    </row>
    <row r="19" spans="1:20" ht="19.5" customHeight="1">
      <c r="A19" s="212" t="s">
        <v>24</v>
      </c>
      <c r="B19" s="39">
        <v>3</v>
      </c>
      <c r="C19" s="159" t="s">
        <v>62</v>
      </c>
      <c r="D19" s="152">
        <v>50</v>
      </c>
      <c r="E19" s="6">
        <f>E18+TIME(0,15,0)</f>
        <v>0.44097222222222227</v>
      </c>
      <c r="F19" s="7" t="s">
        <v>28</v>
      </c>
      <c r="G19" s="6">
        <f>E19+TIME(0,15,0)</f>
        <v>0.45138888888888895</v>
      </c>
      <c r="H19" s="40">
        <f>G19</f>
        <v>0.45138888888888895</v>
      </c>
      <c r="I19" s="29" t="s">
        <v>59</v>
      </c>
      <c r="J19" s="6">
        <f>H19+TIME(0,15,0)</f>
        <v>0.46180555555555564</v>
      </c>
      <c r="K19" s="7" t="s">
        <v>28</v>
      </c>
      <c r="L19" s="6">
        <f>J19+TIME(0,27,0)</f>
        <v>0.4805555555555556</v>
      </c>
      <c r="M19" s="22">
        <f>L19+TIME(0,3,0)</f>
        <v>0.48263888888888895</v>
      </c>
      <c r="N19" s="7" t="s">
        <v>28</v>
      </c>
      <c r="O19" s="23">
        <f>M19+TIME(0,13,0)</f>
        <v>0.49166666666666675</v>
      </c>
      <c r="P19" s="6">
        <f>O19+TIME(0,2,0)</f>
        <v>0.49305555555555564</v>
      </c>
      <c r="Q19" s="27">
        <f>P19+TIME(0,10,0)</f>
        <v>0.5000000000000001</v>
      </c>
      <c r="R19" s="6">
        <f>Q19+TIME(0,20,0)</f>
        <v>0.513888888888889</v>
      </c>
      <c r="S19" s="118" t="s">
        <v>28</v>
      </c>
      <c r="T19" s="8">
        <f>R19+TIME(0,30,0)</f>
        <v>0.5347222222222223</v>
      </c>
    </row>
    <row r="20" spans="1:20" ht="19.5" customHeight="1">
      <c r="A20" s="212"/>
      <c r="B20" s="39">
        <v>4</v>
      </c>
      <c r="C20" s="159" t="s">
        <v>63</v>
      </c>
      <c r="D20" s="153">
        <v>35</v>
      </c>
      <c r="E20" s="6">
        <f>E19+TIME(0,15,0)</f>
        <v>0.45138888888888895</v>
      </c>
      <c r="F20" s="7" t="s">
        <v>28</v>
      </c>
      <c r="G20" s="6">
        <f>E20+TIME(0,15,0)</f>
        <v>0.46180555555555564</v>
      </c>
      <c r="H20" s="40">
        <f>G20</f>
        <v>0.46180555555555564</v>
      </c>
      <c r="I20" s="150" t="s">
        <v>57</v>
      </c>
      <c r="J20" s="6">
        <f>H20+TIME(0,15,0)</f>
        <v>0.4722222222222223</v>
      </c>
      <c r="K20" s="7" t="s">
        <v>28</v>
      </c>
      <c r="L20" s="6">
        <f>J20+TIME(0,27,0)</f>
        <v>0.4909722222222223</v>
      </c>
      <c r="M20" s="22">
        <f>L20+TIME(0,3,0)</f>
        <v>0.49305555555555564</v>
      </c>
      <c r="N20" s="7" t="s">
        <v>28</v>
      </c>
      <c r="O20" s="23">
        <f>M20+TIME(0,13,0)</f>
        <v>0.5020833333333334</v>
      </c>
      <c r="P20" s="6">
        <f>O20+TIME(0,2,0)</f>
        <v>0.5034722222222223</v>
      </c>
      <c r="Q20" s="27">
        <f>P20+TIME(0,10,0)</f>
        <v>0.5104166666666667</v>
      </c>
      <c r="R20" s="6">
        <f>Q20+TIME(0,20,0)</f>
        <v>0.5243055555555556</v>
      </c>
      <c r="S20" s="118" t="s">
        <v>28</v>
      </c>
      <c r="T20" s="8">
        <f>R20+TIME(0,30,0)</f>
        <v>0.545138888888889</v>
      </c>
    </row>
    <row r="21" spans="1:20" ht="19.5" customHeight="1" thickBot="1">
      <c r="A21" s="212"/>
      <c r="B21" s="39">
        <v>5</v>
      </c>
      <c r="C21" s="160" t="s">
        <v>67</v>
      </c>
      <c r="D21" s="153">
        <v>45</v>
      </c>
      <c r="E21" s="6">
        <f>E20+TIME(0,15,0)</f>
        <v>0.46180555555555564</v>
      </c>
      <c r="F21" s="7" t="s">
        <v>28</v>
      </c>
      <c r="G21" s="6">
        <f>E21+TIME(0,15,0)</f>
        <v>0.4722222222222223</v>
      </c>
      <c r="H21" s="40">
        <f>G21</f>
        <v>0.4722222222222223</v>
      </c>
      <c r="I21" s="29" t="s">
        <v>59</v>
      </c>
      <c r="J21" s="6">
        <f>H21+TIME(0,15,0)</f>
        <v>0.482638888888889</v>
      </c>
      <c r="K21" s="7" t="s">
        <v>28</v>
      </c>
      <c r="L21" s="6">
        <f>J21+TIME(0,27,0)</f>
        <v>0.501388888888889</v>
      </c>
      <c r="M21" s="22">
        <f>L21+TIME(0,3,0)</f>
        <v>0.5034722222222223</v>
      </c>
      <c r="N21" s="7" t="s">
        <v>28</v>
      </c>
      <c r="O21" s="23">
        <f>M21+TIME(0,13,0)</f>
        <v>0.5125000000000001</v>
      </c>
      <c r="P21" s="6">
        <f>O21+TIME(0,2,0)</f>
        <v>0.513888888888889</v>
      </c>
      <c r="Q21" s="27">
        <f>P21+TIME(0,10,0)</f>
        <v>0.5208333333333334</v>
      </c>
      <c r="R21" s="6">
        <f>Q21+TIME(0,20,0)</f>
        <v>0.5347222222222222</v>
      </c>
      <c r="S21" s="118" t="s">
        <v>28</v>
      </c>
      <c r="T21" s="8">
        <f>R21+TIME(0,30,0)</f>
        <v>0.5555555555555556</v>
      </c>
    </row>
    <row r="22" spans="1:20" ht="19.5" customHeight="1">
      <c r="A22" s="212"/>
      <c r="B22" s="59"/>
      <c r="C22" s="132"/>
      <c r="D22" s="126"/>
      <c r="E22" s="214" t="s">
        <v>15</v>
      </c>
      <c r="F22" s="214"/>
      <c r="G22" s="214"/>
      <c r="H22" s="214"/>
      <c r="I22" s="214"/>
      <c r="J22" s="5"/>
      <c r="K22" s="118"/>
      <c r="L22" s="5"/>
      <c r="M22" s="6">
        <f>Q21+TIME(0,12,0)</f>
        <v>0.5291666666666667</v>
      </c>
      <c r="N22" s="118"/>
      <c r="O22" s="5"/>
      <c r="P22" s="5"/>
      <c r="Q22" s="111"/>
      <c r="R22" s="5"/>
      <c r="S22" s="118"/>
      <c r="T22" s="32">
        <f>MINUTE(M23-M22)</f>
        <v>13</v>
      </c>
    </row>
    <row r="23" spans="1:20" ht="19.5" customHeight="1" thickBot="1">
      <c r="A23" s="212"/>
      <c r="B23" s="59"/>
      <c r="C23" s="58"/>
      <c r="D23" s="118"/>
      <c r="E23" s="214" t="s">
        <v>58</v>
      </c>
      <c r="F23" s="214"/>
      <c r="G23" s="214"/>
      <c r="H23" s="214"/>
      <c r="I23" s="214"/>
      <c r="J23" s="5"/>
      <c r="K23" s="118"/>
      <c r="L23" s="5"/>
      <c r="M23" s="55">
        <f>M22+TIME(0,13,0)</f>
        <v>0.5381944444444444</v>
      </c>
      <c r="N23" s="7" t="s">
        <v>28</v>
      </c>
      <c r="O23" s="149">
        <v>0.548611111111111</v>
      </c>
      <c r="P23" s="5"/>
      <c r="Q23" s="10"/>
      <c r="R23" s="5"/>
      <c r="S23" s="118"/>
      <c r="T23" s="32"/>
    </row>
    <row r="24" spans="1:20" ht="19.5" customHeight="1">
      <c r="A24" s="212"/>
      <c r="B24" s="59">
        <v>6</v>
      </c>
      <c r="C24" s="152" t="s">
        <v>64</v>
      </c>
      <c r="D24" s="153">
        <v>50</v>
      </c>
      <c r="E24" s="23">
        <v>0.5034722222222222</v>
      </c>
      <c r="F24" s="7" t="s">
        <v>28</v>
      </c>
      <c r="G24" s="6">
        <f>E24+TIME(0,15,0)</f>
        <v>0.5138888888888888</v>
      </c>
      <c r="H24" s="40">
        <f aca="true" t="shared" si="11" ref="H24:H40">G24</f>
        <v>0.5138888888888888</v>
      </c>
      <c r="I24" s="150" t="s">
        <v>57</v>
      </c>
      <c r="J24" s="6">
        <f>H24+TIME(0,15,0)</f>
        <v>0.5243055555555555</v>
      </c>
      <c r="K24" s="7" t="s">
        <v>28</v>
      </c>
      <c r="L24" s="6">
        <f>J24+TIME(0,27,0)</f>
        <v>0.5430555555555555</v>
      </c>
      <c r="M24" s="22">
        <f aca="true" t="shared" si="12" ref="M24:M40">L24+TIME(0,3,0)</f>
        <v>0.5451388888888888</v>
      </c>
      <c r="N24" s="7" t="s">
        <v>28</v>
      </c>
      <c r="O24" s="23">
        <f>M24+TIME(0,13,0)</f>
        <v>0.5541666666666666</v>
      </c>
      <c r="P24" s="6">
        <f aca="true" t="shared" si="13" ref="P24:P40">O24+TIME(0,2,0)</f>
        <v>0.5555555555555555</v>
      </c>
      <c r="Q24" s="26">
        <f aca="true" t="shared" si="14" ref="Q24:Q40">P24+TIME(0,10,0)</f>
        <v>0.5624999999999999</v>
      </c>
      <c r="R24" s="6">
        <f aca="true" t="shared" si="15" ref="R24:R40">Q24+TIME(0,20,0)</f>
        <v>0.5763888888888887</v>
      </c>
      <c r="S24" s="118" t="s">
        <v>28</v>
      </c>
      <c r="T24" s="8">
        <f>R24+TIME(0,30,0)</f>
        <v>0.5972222222222221</v>
      </c>
    </row>
    <row r="25" spans="1:20" ht="19.5" customHeight="1">
      <c r="A25" s="212"/>
      <c r="B25" s="59">
        <v>7</v>
      </c>
      <c r="C25" s="153" t="s">
        <v>66</v>
      </c>
      <c r="D25" s="153">
        <v>50</v>
      </c>
      <c r="E25" s="34">
        <f>E24+TIME(0,15,0)</f>
        <v>0.5138888888888888</v>
      </c>
      <c r="F25" s="7" t="s">
        <v>28</v>
      </c>
      <c r="G25" s="6">
        <f>E25+TIME(0,15,0)</f>
        <v>0.5243055555555555</v>
      </c>
      <c r="H25" s="40">
        <f t="shared" si="11"/>
        <v>0.5243055555555555</v>
      </c>
      <c r="I25" s="29" t="s">
        <v>59</v>
      </c>
      <c r="J25" s="6">
        <f>H25+TIME(0,15,0)</f>
        <v>0.5347222222222221</v>
      </c>
      <c r="K25" s="7" t="s">
        <v>28</v>
      </c>
      <c r="L25" s="6">
        <f>J25+TIME(0,27,0)</f>
        <v>0.5534722222222221</v>
      </c>
      <c r="M25" s="22">
        <f t="shared" si="12"/>
        <v>0.5555555555555555</v>
      </c>
      <c r="N25" s="7" t="s">
        <v>28</v>
      </c>
      <c r="O25" s="23">
        <f>M25+TIME(0,13,0)</f>
        <v>0.5645833333333332</v>
      </c>
      <c r="P25" s="6">
        <f t="shared" si="13"/>
        <v>0.5659722222222221</v>
      </c>
      <c r="Q25" s="27">
        <f t="shared" si="14"/>
        <v>0.5729166666666665</v>
      </c>
      <c r="R25" s="6">
        <f t="shared" si="15"/>
        <v>0.5868055555555554</v>
      </c>
      <c r="S25" s="118" t="s">
        <v>28</v>
      </c>
      <c r="T25" s="8">
        <f>R25+TIME(0,30,0)</f>
        <v>0.6076388888888887</v>
      </c>
    </row>
    <row r="26" spans="1:20" ht="19.5" customHeight="1">
      <c r="A26" s="212"/>
      <c r="B26" s="59">
        <v>8</v>
      </c>
      <c r="C26" s="154" t="s">
        <v>65</v>
      </c>
      <c r="D26" s="154">
        <v>50</v>
      </c>
      <c r="E26" s="6">
        <f>E25+TIME(0,15,0)</f>
        <v>0.5243055555555555</v>
      </c>
      <c r="F26" s="7" t="s">
        <v>28</v>
      </c>
      <c r="G26" s="6">
        <f>E26+TIME(0,15,0)</f>
        <v>0.5347222222222221</v>
      </c>
      <c r="H26" s="40">
        <f t="shared" si="11"/>
        <v>0.5347222222222221</v>
      </c>
      <c r="I26" s="150" t="s">
        <v>57</v>
      </c>
      <c r="J26" s="6">
        <f>H26+TIME(0,15,0)</f>
        <v>0.5451388888888887</v>
      </c>
      <c r="K26" s="7" t="s">
        <v>28</v>
      </c>
      <c r="L26" s="6">
        <f>J26+TIME(0,27,0)</f>
        <v>0.5638888888888888</v>
      </c>
      <c r="M26" s="22">
        <f t="shared" si="12"/>
        <v>0.5659722222222221</v>
      </c>
      <c r="N26" s="7" t="s">
        <v>28</v>
      </c>
      <c r="O26" s="23">
        <f>M26+TIME(0,13,0)</f>
        <v>0.5749999999999998</v>
      </c>
      <c r="P26" s="6">
        <f t="shared" si="13"/>
        <v>0.5763888888888887</v>
      </c>
      <c r="Q26" s="27">
        <f t="shared" si="14"/>
        <v>0.5833333333333331</v>
      </c>
      <c r="R26" s="6">
        <f t="shared" si="15"/>
        <v>0.597222222222222</v>
      </c>
      <c r="S26" s="118" t="s">
        <v>28</v>
      </c>
      <c r="T26" s="8">
        <f>R26+TIME(0,30,0)</f>
        <v>0.6180555555555554</v>
      </c>
    </row>
    <row r="27" spans="1:20" ht="19.5" customHeight="1">
      <c r="A27" s="212"/>
      <c r="B27" s="59">
        <v>9</v>
      </c>
      <c r="C27" s="153" t="s">
        <v>68</v>
      </c>
      <c r="D27" s="153">
        <v>50</v>
      </c>
      <c r="E27" s="6">
        <f>E26+TIME(0,15,0)</f>
        <v>0.5347222222222221</v>
      </c>
      <c r="F27" s="7" t="s">
        <v>28</v>
      </c>
      <c r="G27" s="6">
        <f>E27+TIME(0,15,0)</f>
        <v>0.5451388888888887</v>
      </c>
      <c r="H27" s="40">
        <f t="shared" si="11"/>
        <v>0.5451388888888887</v>
      </c>
      <c r="I27" s="29" t="s">
        <v>59</v>
      </c>
      <c r="J27" s="6">
        <f>H27+TIME(0,15,0)</f>
        <v>0.5555555555555554</v>
      </c>
      <c r="K27" s="7" t="s">
        <v>28</v>
      </c>
      <c r="L27" s="6">
        <f>J27+TIME(0,27,0)</f>
        <v>0.5743055555555554</v>
      </c>
      <c r="M27" s="22">
        <f t="shared" si="12"/>
        <v>0.5763888888888887</v>
      </c>
      <c r="N27" s="7" t="s">
        <v>28</v>
      </c>
      <c r="O27" s="23">
        <f>M27+TIME(0,13,0)</f>
        <v>0.5854166666666665</v>
      </c>
      <c r="P27" s="6">
        <f t="shared" si="13"/>
        <v>0.5868055555555554</v>
      </c>
      <c r="Q27" s="27">
        <f t="shared" si="14"/>
        <v>0.5937499999999998</v>
      </c>
      <c r="R27" s="6">
        <f t="shared" si="15"/>
        <v>0.6076388888888886</v>
      </c>
      <c r="S27" s="118" t="s">
        <v>28</v>
      </c>
      <c r="T27" s="8">
        <f>R27+TIME(0,30,0)</f>
        <v>0.628472222222222</v>
      </c>
    </row>
    <row r="28" spans="1:20" ht="19.5" customHeight="1" thickBot="1">
      <c r="A28" s="212"/>
      <c r="B28" s="59">
        <v>10</v>
      </c>
      <c r="C28" s="155" t="s">
        <v>69</v>
      </c>
      <c r="D28" s="153">
        <v>50</v>
      </c>
      <c r="E28" s="6">
        <f>E27+TIME(0,15,0)</f>
        <v>0.5451388888888887</v>
      </c>
      <c r="F28" s="7" t="s">
        <v>28</v>
      </c>
      <c r="G28" s="6">
        <f>E28+TIME(0,15,0)</f>
        <v>0.5555555555555554</v>
      </c>
      <c r="H28" s="40">
        <f t="shared" si="11"/>
        <v>0.5555555555555554</v>
      </c>
      <c r="I28" s="150" t="s">
        <v>57</v>
      </c>
      <c r="J28" s="6">
        <f>H28+TIME(0,15,0)</f>
        <v>0.565972222222222</v>
      </c>
      <c r="K28" s="7" t="s">
        <v>28</v>
      </c>
      <c r="L28" s="6">
        <f>J28+TIME(0,27,0)</f>
        <v>0.584722222222222</v>
      </c>
      <c r="M28" s="22">
        <f t="shared" si="12"/>
        <v>0.5868055555555554</v>
      </c>
      <c r="N28" s="7" t="s">
        <v>28</v>
      </c>
      <c r="O28" s="23">
        <f>M28+TIME(0,13,0)</f>
        <v>0.5958333333333331</v>
      </c>
      <c r="P28" s="6">
        <f t="shared" si="13"/>
        <v>0.597222222222222</v>
      </c>
      <c r="Q28" s="28">
        <f t="shared" si="14"/>
        <v>0.6041666666666664</v>
      </c>
      <c r="R28" s="6">
        <f t="shared" si="15"/>
        <v>0.6180555555555552</v>
      </c>
      <c r="S28" s="118" t="s">
        <v>28</v>
      </c>
      <c r="T28" s="8">
        <f>R28+TIME(0,30,0)</f>
        <v>0.6388888888888886</v>
      </c>
    </row>
    <row r="29" spans="1:20" ht="19.5" customHeight="1" thickBot="1">
      <c r="A29" s="212"/>
      <c r="B29" s="59"/>
      <c r="C29" s="41"/>
      <c r="D29" s="161"/>
      <c r="E29" s="214" t="s">
        <v>14</v>
      </c>
      <c r="F29" s="214"/>
      <c r="G29" s="214"/>
      <c r="H29" s="214"/>
      <c r="I29" s="214"/>
      <c r="J29" s="5"/>
      <c r="K29" s="118"/>
      <c r="L29" s="5"/>
      <c r="M29" s="6">
        <f>Q28+TIME(0,12,0)</f>
        <v>0.6124999999999997</v>
      </c>
      <c r="N29" s="118"/>
      <c r="O29" s="5"/>
      <c r="P29" s="5"/>
      <c r="Q29" s="111"/>
      <c r="R29" s="5"/>
      <c r="S29" s="118"/>
      <c r="T29" s="32">
        <f>MINUTE(Q30-M29)</f>
        <v>13</v>
      </c>
    </row>
    <row r="30" spans="1:20" ht="19.5" customHeight="1">
      <c r="A30" s="212"/>
      <c r="B30" s="59">
        <v>11</v>
      </c>
      <c r="C30" s="152" t="s">
        <v>70</v>
      </c>
      <c r="D30" s="163">
        <v>50</v>
      </c>
      <c r="E30" s="6">
        <v>0.5625</v>
      </c>
      <c r="F30" s="7" t="s">
        <v>28</v>
      </c>
      <c r="G30" s="6">
        <f>E30+TIME(0,15,0)</f>
        <v>0.5729166666666666</v>
      </c>
      <c r="H30" s="40">
        <f t="shared" si="11"/>
        <v>0.5729166666666666</v>
      </c>
      <c r="I30" s="29" t="s">
        <v>59</v>
      </c>
      <c r="J30" s="6">
        <f>H30+TIME(0,15,0)</f>
        <v>0.5833333333333333</v>
      </c>
      <c r="K30" s="7" t="s">
        <v>28</v>
      </c>
      <c r="L30" s="6">
        <f>J30+TIME(0,27,0)</f>
        <v>0.6020833333333333</v>
      </c>
      <c r="M30" s="22">
        <f t="shared" si="12"/>
        <v>0.6041666666666666</v>
      </c>
      <c r="N30" s="7" t="s">
        <v>28</v>
      </c>
      <c r="O30" s="23">
        <f>M30+TIME(0,13,0)</f>
        <v>0.6131944444444444</v>
      </c>
      <c r="P30" s="6">
        <f t="shared" si="13"/>
        <v>0.6145833333333333</v>
      </c>
      <c r="Q30" s="26">
        <f t="shared" si="14"/>
        <v>0.6215277777777777</v>
      </c>
      <c r="R30" s="6">
        <f t="shared" si="15"/>
        <v>0.6354166666666665</v>
      </c>
      <c r="S30" s="118" t="s">
        <v>28</v>
      </c>
      <c r="T30" s="8">
        <f>R30+TIME(0,30,0)</f>
        <v>0.6562499999999999</v>
      </c>
    </row>
    <row r="31" spans="1:20" ht="19.5" customHeight="1">
      <c r="A31" s="212"/>
      <c r="B31" s="59">
        <v>12</v>
      </c>
      <c r="C31" s="153" t="s">
        <v>71</v>
      </c>
      <c r="D31" s="156">
        <v>45</v>
      </c>
      <c r="E31" s="6">
        <f>E30+TIME(0,15,0)</f>
        <v>0.5729166666666666</v>
      </c>
      <c r="F31" s="7" t="s">
        <v>28</v>
      </c>
      <c r="G31" s="6">
        <f>E31+TIME(0,15,0)</f>
        <v>0.5833333333333333</v>
      </c>
      <c r="H31" s="40">
        <f t="shared" si="11"/>
        <v>0.5833333333333333</v>
      </c>
      <c r="I31" s="150" t="s">
        <v>57</v>
      </c>
      <c r="J31" s="6">
        <f>H31+TIME(0,15,0)</f>
        <v>0.5937499999999999</v>
      </c>
      <c r="K31" s="7" t="s">
        <v>28</v>
      </c>
      <c r="L31" s="6">
        <f>J31+TIME(0,27,0)</f>
        <v>0.6124999999999999</v>
      </c>
      <c r="M31" s="22">
        <f t="shared" si="12"/>
        <v>0.6145833333333333</v>
      </c>
      <c r="N31" s="7" t="s">
        <v>28</v>
      </c>
      <c r="O31" s="23">
        <f>M31+TIME(0,13,0)</f>
        <v>0.623611111111111</v>
      </c>
      <c r="P31" s="6">
        <f t="shared" si="13"/>
        <v>0.6249999999999999</v>
      </c>
      <c r="Q31" s="27">
        <f t="shared" si="14"/>
        <v>0.6319444444444443</v>
      </c>
      <c r="R31" s="6">
        <f t="shared" si="15"/>
        <v>0.6458333333333331</v>
      </c>
      <c r="S31" s="118" t="s">
        <v>28</v>
      </c>
      <c r="T31" s="8">
        <f>R31+TIME(0,30,0)</f>
        <v>0.6666666666666665</v>
      </c>
    </row>
    <row r="32" spans="1:20" ht="19.5" customHeight="1">
      <c r="A32" s="212"/>
      <c r="B32" s="59">
        <v>13</v>
      </c>
      <c r="C32" s="154" t="s">
        <v>72</v>
      </c>
      <c r="D32" s="163">
        <v>50</v>
      </c>
      <c r="E32" s="6">
        <f>E31+TIME(0,15,0)</f>
        <v>0.5833333333333333</v>
      </c>
      <c r="F32" s="7" t="s">
        <v>28</v>
      </c>
      <c r="G32" s="6">
        <f>E32+TIME(0,15,0)</f>
        <v>0.5937499999999999</v>
      </c>
      <c r="H32" s="40">
        <f t="shared" si="11"/>
        <v>0.5937499999999999</v>
      </c>
      <c r="I32" s="29" t="s">
        <v>59</v>
      </c>
      <c r="J32" s="6">
        <f>H32+TIME(0,15,0)</f>
        <v>0.6041666666666665</v>
      </c>
      <c r="K32" s="7" t="s">
        <v>28</v>
      </c>
      <c r="L32" s="6">
        <f>J32+TIME(0,27,0)</f>
        <v>0.6229166666666666</v>
      </c>
      <c r="M32" s="22">
        <f t="shared" si="12"/>
        <v>0.6249999999999999</v>
      </c>
      <c r="N32" s="7" t="s">
        <v>28</v>
      </c>
      <c r="O32" s="23">
        <f>M32+TIME(0,13,0)</f>
        <v>0.6340277777777776</v>
      </c>
      <c r="P32" s="6">
        <f t="shared" si="13"/>
        <v>0.6354166666666665</v>
      </c>
      <c r="Q32" s="27">
        <f t="shared" si="14"/>
        <v>0.6423611111111109</v>
      </c>
      <c r="R32" s="6">
        <f t="shared" si="15"/>
        <v>0.6562499999999998</v>
      </c>
      <c r="S32" s="118" t="s">
        <v>28</v>
      </c>
      <c r="T32" s="8">
        <f>R32+TIME(0,30,0)</f>
        <v>0.6770833333333331</v>
      </c>
    </row>
    <row r="33" spans="1:20" ht="19.5" customHeight="1">
      <c r="A33" s="212"/>
      <c r="B33" s="59">
        <v>14</v>
      </c>
      <c r="C33" s="153" t="s">
        <v>73</v>
      </c>
      <c r="D33" s="156">
        <v>50</v>
      </c>
      <c r="E33" s="6">
        <f>E32+TIME(0,15,0)</f>
        <v>0.5937499999999999</v>
      </c>
      <c r="F33" s="7" t="s">
        <v>28</v>
      </c>
      <c r="G33" s="6">
        <f>E33+TIME(0,15,0)</f>
        <v>0.6041666666666665</v>
      </c>
      <c r="H33" s="40">
        <f t="shared" si="11"/>
        <v>0.6041666666666665</v>
      </c>
      <c r="I33" s="150" t="s">
        <v>57</v>
      </c>
      <c r="J33" s="6">
        <f>H33+TIME(0,15,0)</f>
        <v>0.6145833333333331</v>
      </c>
      <c r="K33" s="7" t="s">
        <v>28</v>
      </c>
      <c r="L33" s="6">
        <f>J33+TIME(0,27,0)</f>
        <v>0.6333333333333332</v>
      </c>
      <c r="M33" s="22">
        <f t="shared" si="12"/>
        <v>0.6354166666666665</v>
      </c>
      <c r="N33" s="7" t="s">
        <v>28</v>
      </c>
      <c r="O33" s="23">
        <f>M33+TIME(0,13,0)</f>
        <v>0.6444444444444443</v>
      </c>
      <c r="P33" s="6">
        <f t="shared" si="13"/>
        <v>0.6458333333333331</v>
      </c>
      <c r="Q33" s="27">
        <f t="shared" si="14"/>
        <v>0.6527777777777776</v>
      </c>
      <c r="R33" s="6">
        <f t="shared" si="15"/>
        <v>0.6666666666666664</v>
      </c>
      <c r="S33" s="118" t="s">
        <v>28</v>
      </c>
      <c r="T33" s="8">
        <f>R33+TIME(0,30,0)</f>
        <v>0.6874999999999998</v>
      </c>
    </row>
    <row r="34" spans="1:20" ht="19.5" customHeight="1" thickBot="1">
      <c r="A34" s="212"/>
      <c r="B34" s="59">
        <v>15</v>
      </c>
      <c r="C34" s="155" t="s">
        <v>74</v>
      </c>
      <c r="D34" s="163">
        <v>50</v>
      </c>
      <c r="E34" s="6">
        <f>E33+TIME(0,15,0)</f>
        <v>0.6041666666666665</v>
      </c>
      <c r="F34" s="7" t="s">
        <v>28</v>
      </c>
      <c r="G34" s="6">
        <f>E34+TIME(0,15,0)</f>
        <v>0.6145833333333331</v>
      </c>
      <c r="H34" s="40">
        <f t="shared" si="11"/>
        <v>0.6145833333333331</v>
      </c>
      <c r="I34" s="29" t="s">
        <v>59</v>
      </c>
      <c r="J34" s="6">
        <f>H34+TIME(0,15,0)</f>
        <v>0.6249999999999998</v>
      </c>
      <c r="K34" s="7" t="s">
        <v>28</v>
      </c>
      <c r="L34" s="6">
        <f>J34+TIME(0,27,0)</f>
        <v>0.6437499999999998</v>
      </c>
      <c r="M34" s="22">
        <f t="shared" si="12"/>
        <v>0.6458333333333331</v>
      </c>
      <c r="N34" s="7" t="s">
        <v>28</v>
      </c>
      <c r="O34" s="23">
        <f>M34+TIME(0,13,0)</f>
        <v>0.6548611111111109</v>
      </c>
      <c r="P34" s="6">
        <f t="shared" si="13"/>
        <v>0.6562499999999998</v>
      </c>
      <c r="Q34" s="28">
        <f t="shared" si="14"/>
        <v>0.6631944444444442</v>
      </c>
      <c r="R34" s="6">
        <f t="shared" si="15"/>
        <v>0.677083333333333</v>
      </c>
      <c r="S34" s="118" t="s">
        <v>28</v>
      </c>
      <c r="T34" s="8">
        <f>R34+TIME(0,30,0)</f>
        <v>0.6979166666666664</v>
      </c>
    </row>
    <row r="35" spans="1:20" ht="19.5" customHeight="1" thickBot="1">
      <c r="A35" s="212"/>
      <c r="B35" s="59"/>
      <c r="C35" s="115"/>
      <c r="D35" s="164"/>
      <c r="E35" s="214" t="s">
        <v>14</v>
      </c>
      <c r="F35" s="214"/>
      <c r="G35" s="214"/>
      <c r="H35" s="214"/>
      <c r="I35" s="214"/>
      <c r="J35" s="5"/>
      <c r="K35" s="118"/>
      <c r="L35" s="5"/>
      <c r="M35" s="6">
        <f>Q34+TIME(0,12,0)</f>
        <v>0.6715277777777775</v>
      </c>
      <c r="N35" s="118"/>
      <c r="O35" s="5"/>
      <c r="P35" s="5"/>
      <c r="Q35" s="111"/>
      <c r="R35" s="5"/>
      <c r="S35" s="118"/>
      <c r="T35" s="32">
        <f>MINUTE(Q36-M35)</f>
        <v>18</v>
      </c>
    </row>
    <row r="36" spans="1:20" ht="19.5" customHeight="1">
      <c r="A36" s="212"/>
      <c r="B36" s="59">
        <v>16</v>
      </c>
      <c r="C36" s="153" t="s">
        <v>75</v>
      </c>
      <c r="D36" s="156">
        <v>50</v>
      </c>
      <c r="E36" s="6">
        <v>0.625</v>
      </c>
      <c r="F36" s="7" t="s">
        <v>28</v>
      </c>
      <c r="G36" s="6">
        <f>E36+TIME(0,15,0)</f>
        <v>0.6354166666666666</v>
      </c>
      <c r="H36" s="40">
        <f t="shared" si="11"/>
        <v>0.6354166666666666</v>
      </c>
      <c r="I36" s="150" t="s">
        <v>57</v>
      </c>
      <c r="J36" s="6">
        <f>H36+TIME(0,15,0)</f>
        <v>0.6458333333333333</v>
      </c>
      <c r="K36" s="7" t="s">
        <v>28</v>
      </c>
      <c r="L36" s="6">
        <f>J36+TIME(0,27,0)</f>
        <v>0.6645833333333333</v>
      </c>
      <c r="M36" s="22">
        <f t="shared" si="12"/>
        <v>0.6666666666666666</v>
      </c>
      <c r="N36" s="7" t="s">
        <v>28</v>
      </c>
      <c r="O36" s="23">
        <f>M36+TIME(0,13,0)</f>
        <v>0.6756944444444444</v>
      </c>
      <c r="P36" s="6">
        <f t="shared" si="13"/>
        <v>0.6770833333333333</v>
      </c>
      <c r="Q36" s="26">
        <f t="shared" si="14"/>
        <v>0.6840277777777777</v>
      </c>
      <c r="R36" s="6">
        <f t="shared" si="15"/>
        <v>0.6979166666666665</v>
      </c>
      <c r="S36" s="118" t="s">
        <v>28</v>
      </c>
      <c r="T36" s="8">
        <f>R36+TIME(0,30,0)</f>
        <v>0.7187499999999999</v>
      </c>
    </row>
    <row r="37" spans="1:20" ht="19.5" customHeight="1">
      <c r="A37" s="212"/>
      <c r="B37" s="59">
        <v>17</v>
      </c>
      <c r="C37" s="154" t="s">
        <v>76</v>
      </c>
      <c r="D37" s="163">
        <v>50</v>
      </c>
      <c r="E37" s="6">
        <f>E36+TIME(0,15,0)</f>
        <v>0.6354166666666666</v>
      </c>
      <c r="F37" s="7" t="s">
        <v>28</v>
      </c>
      <c r="G37" s="6">
        <f>E37+TIME(0,15,0)</f>
        <v>0.6458333333333333</v>
      </c>
      <c r="H37" s="40">
        <f t="shared" si="11"/>
        <v>0.6458333333333333</v>
      </c>
      <c r="I37" s="29" t="s">
        <v>59</v>
      </c>
      <c r="J37" s="6">
        <f>H37+TIME(0,15,0)</f>
        <v>0.6562499999999999</v>
      </c>
      <c r="K37" s="7" t="s">
        <v>28</v>
      </c>
      <c r="L37" s="6">
        <f>J37+TIME(0,27,0)</f>
        <v>0.6749999999999999</v>
      </c>
      <c r="M37" s="22">
        <f t="shared" si="12"/>
        <v>0.6770833333333333</v>
      </c>
      <c r="N37" s="7" t="s">
        <v>28</v>
      </c>
      <c r="O37" s="23">
        <f>M37+TIME(0,13,0)</f>
        <v>0.686111111111111</v>
      </c>
      <c r="P37" s="6">
        <f t="shared" si="13"/>
        <v>0.6874999999999999</v>
      </c>
      <c r="Q37" s="27">
        <f t="shared" si="14"/>
        <v>0.6944444444444443</v>
      </c>
      <c r="R37" s="6">
        <f t="shared" si="15"/>
        <v>0.7083333333333331</v>
      </c>
      <c r="S37" s="118" t="s">
        <v>28</v>
      </c>
      <c r="T37" s="8">
        <f>R37+TIME(0,30,0)</f>
        <v>0.7291666666666665</v>
      </c>
    </row>
    <row r="38" spans="1:20" ht="19.5" customHeight="1">
      <c r="A38" s="212"/>
      <c r="B38" s="59">
        <v>18</v>
      </c>
      <c r="C38" s="153" t="s">
        <v>77</v>
      </c>
      <c r="D38" s="156">
        <v>50</v>
      </c>
      <c r="E38" s="6">
        <f>E37+TIME(0,15,0)</f>
        <v>0.6458333333333333</v>
      </c>
      <c r="F38" s="7" t="s">
        <v>28</v>
      </c>
      <c r="G38" s="6">
        <f>E38+TIME(0,15,0)</f>
        <v>0.6562499999999999</v>
      </c>
      <c r="H38" s="40">
        <f t="shared" si="11"/>
        <v>0.6562499999999999</v>
      </c>
      <c r="I38" s="150" t="s">
        <v>57</v>
      </c>
      <c r="J38" s="6">
        <f>H38+TIME(0,15,0)</f>
        <v>0.6666666666666665</v>
      </c>
      <c r="K38" s="7" t="s">
        <v>28</v>
      </c>
      <c r="L38" s="6">
        <f>J38+TIME(0,27,0)</f>
        <v>0.6854166666666666</v>
      </c>
      <c r="M38" s="22">
        <f t="shared" si="12"/>
        <v>0.6874999999999999</v>
      </c>
      <c r="N38" s="7" t="s">
        <v>28</v>
      </c>
      <c r="O38" s="23">
        <f>M38+TIME(0,13,0)</f>
        <v>0.6965277777777776</v>
      </c>
      <c r="P38" s="6">
        <f t="shared" si="13"/>
        <v>0.6979166666666665</v>
      </c>
      <c r="Q38" s="27">
        <f t="shared" si="14"/>
        <v>0.7048611111111109</v>
      </c>
      <c r="R38" s="6">
        <f t="shared" si="15"/>
        <v>0.7187499999999998</v>
      </c>
      <c r="S38" s="118" t="s">
        <v>28</v>
      </c>
      <c r="T38" s="8">
        <f>R38+TIME(0,30,0)</f>
        <v>0.7395833333333331</v>
      </c>
    </row>
    <row r="39" spans="1:20" ht="19.5" customHeight="1">
      <c r="A39" s="110"/>
      <c r="B39" s="59">
        <v>19</v>
      </c>
      <c r="C39" s="166" t="s">
        <v>78</v>
      </c>
      <c r="D39" s="165">
        <v>50</v>
      </c>
      <c r="E39" s="6">
        <f>E38+TIME(0,15,0)</f>
        <v>0.6562499999999999</v>
      </c>
      <c r="F39" s="7" t="s">
        <v>28</v>
      </c>
      <c r="G39" s="6">
        <f>E39+TIME(0,15,0)</f>
        <v>0.6666666666666665</v>
      </c>
      <c r="H39" s="40">
        <f t="shared" si="11"/>
        <v>0.6666666666666665</v>
      </c>
      <c r="I39" s="29" t="s">
        <v>59</v>
      </c>
      <c r="J39" s="6">
        <f>H39+TIME(0,15,0)</f>
        <v>0.6770833333333331</v>
      </c>
      <c r="K39" s="7" t="s">
        <v>28</v>
      </c>
      <c r="L39" s="6">
        <f>J39+TIME(0,27,0)</f>
        <v>0.6958333333333332</v>
      </c>
      <c r="M39" s="22">
        <f t="shared" si="12"/>
        <v>0.6979166666666665</v>
      </c>
      <c r="N39" s="7" t="s">
        <v>28</v>
      </c>
      <c r="O39" s="23">
        <f>M39+TIME(0,13,0)</f>
        <v>0.7069444444444443</v>
      </c>
      <c r="P39" s="6">
        <f t="shared" si="13"/>
        <v>0.7083333333333331</v>
      </c>
      <c r="Q39" s="27">
        <f t="shared" si="14"/>
        <v>0.7152777777777776</v>
      </c>
      <c r="R39" s="6">
        <f t="shared" si="15"/>
        <v>0.7291666666666664</v>
      </c>
      <c r="S39" s="118" t="s">
        <v>28</v>
      </c>
      <c r="T39" s="8">
        <f>R39+TIME(0,30,0)</f>
        <v>0.7499999999999998</v>
      </c>
    </row>
    <row r="40" spans="1:20" ht="19.5" customHeight="1" thickBot="1">
      <c r="A40" s="80"/>
      <c r="B40" s="81">
        <v>20</v>
      </c>
      <c r="C40" s="162" t="s">
        <v>79</v>
      </c>
      <c r="D40" s="151">
        <v>50</v>
      </c>
      <c r="E40" s="57">
        <f>E39+TIME(0,15,0)</f>
        <v>0.6666666666666665</v>
      </c>
      <c r="F40" s="99" t="s">
        <v>28</v>
      </c>
      <c r="G40" s="57">
        <f>E40+TIME(0,15,0)</f>
        <v>0.6770833333333331</v>
      </c>
      <c r="H40" s="103">
        <f t="shared" si="11"/>
        <v>0.6770833333333331</v>
      </c>
      <c r="I40" s="150" t="s">
        <v>57</v>
      </c>
      <c r="J40" s="57">
        <f>H40+TIME(0,15,0)</f>
        <v>0.6874999999999998</v>
      </c>
      <c r="K40" s="99" t="s">
        <v>28</v>
      </c>
      <c r="L40" s="57">
        <f>J40+TIME(0,27,0)</f>
        <v>0.7062499999999998</v>
      </c>
      <c r="M40" s="106">
        <f t="shared" si="12"/>
        <v>0.7083333333333331</v>
      </c>
      <c r="N40" s="99" t="s">
        <v>28</v>
      </c>
      <c r="O40" s="107">
        <f>M40+TIME(0,13,0)</f>
        <v>0.7173611111111109</v>
      </c>
      <c r="P40" s="57">
        <f t="shared" si="13"/>
        <v>0.7187499999999998</v>
      </c>
      <c r="Q40" s="108">
        <f t="shared" si="14"/>
        <v>0.7256944444444442</v>
      </c>
      <c r="R40" s="57">
        <f t="shared" si="15"/>
        <v>0.739583333333333</v>
      </c>
      <c r="S40" s="124" t="s">
        <v>28</v>
      </c>
      <c r="T40" s="100">
        <f>R40+TIME(0,30,0)</f>
        <v>0.7604166666666664</v>
      </c>
    </row>
    <row r="41" spans="1:20" ht="19.5" customHeight="1">
      <c r="A41" s="70"/>
      <c r="B41" s="43"/>
      <c r="C41" s="43"/>
      <c r="D41" s="120"/>
      <c r="E41" s="223" t="s">
        <v>14</v>
      </c>
      <c r="F41" s="223"/>
      <c r="G41" s="223"/>
      <c r="H41" s="223"/>
      <c r="I41" s="223"/>
      <c r="J41" s="43"/>
      <c r="K41" s="120"/>
      <c r="L41" s="43"/>
      <c r="M41" s="44">
        <f>Q40+TIME(0,12,0)</f>
        <v>0.7340277777777775</v>
      </c>
      <c r="N41" s="120"/>
      <c r="O41" s="43"/>
      <c r="P41" s="43"/>
      <c r="Q41" s="24"/>
      <c r="R41" s="43"/>
      <c r="S41" s="120"/>
      <c r="T41" s="71">
        <f>MINUTE(M42-M41)</f>
        <v>23</v>
      </c>
    </row>
    <row r="42" spans="1:20" ht="19.5" customHeight="1" thickBot="1">
      <c r="A42" s="33"/>
      <c r="B42" s="60"/>
      <c r="C42" s="60"/>
      <c r="D42" s="121"/>
      <c r="E42" s="207" t="s">
        <v>47</v>
      </c>
      <c r="F42" s="207"/>
      <c r="G42" s="207"/>
      <c r="H42" s="207"/>
      <c r="I42" s="207"/>
      <c r="J42" s="60"/>
      <c r="K42" s="121"/>
      <c r="L42" s="60"/>
      <c r="M42" s="61">
        <f>M41+TIME(0,23,0)</f>
        <v>0.7499999999999998</v>
      </c>
      <c r="N42" s="122" t="s">
        <v>48</v>
      </c>
      <c r="O42" s="61">
        <f>M42+TIME(0,30,0)</f>
        <v>0.7708333333333331</v>
      </c>
      <c r="P42" s="61"/>
      <c r="Q42" s="61"/>
      <c r="R42" s="61"/>
      <c r="S42" s="121"/>
      <c r="T42" s="62"/>
    </row>
    <row r="43" spans="4:18" ht="15" customHeight="1">
      <c r="D43" s="3">
        <f>SUM(D6:D40)</f>
        <v>975</v>
      </c>
      <c r="E43" s="2"/>
      <c r="F43" s="4"/>
      <c r="G43" s="2"/>
      <c r="H43" s="2"/>
      <c r="I43" s="4"/>
      <c r="J43" s="2"/>
      <c r="K43" s="4"/>
      <c r="L43" s="2"/>
      <c r="M43" s="2"/>
      <c r="N43" s="4"/>
      <c r="O43" s="2"/>
      <c r="P43" s="2"/>
      <c r="Q43" s="2"/>
      <c r="R43" s="2"/>
    </row>
    <row r="44" spans="5:18" ht="13.5">
      <c r="E44" s="2"/>
      <c r="F44" s="4"/>
      <c r="G44" s="2"/>
      <c r="H44" s="2"/>
      <c r="I44" s="4"/>
      <c r="J44" s="2"/>
      <c r="K44" s="4"/>
      <c r="L44" s="2"/>
      <c r="M44" s="2"/>
      <c r="N44" s="4"/>
      <c r="O44" s="2"/>
      <c r="P44" s="2"/>
      <c r="Q44" s="2"/>
      <c r="R44" s="2"/>
    </row>
    <row r="45" spans="5:18" ht="13.5">
      <c r="E45" s="2"/>
      <c r="F45" s="4"/>
      <c r="G45" s="2"/>
      <c r="H45" s="2"/>
      <c r="I45" s="4"/>
      <c r="J45" s="2"/>
      <c r="K45" s="4"/>
      <c r="L45" s="2"/>
      <c r="M45" s="2"/>
      <c r="N45" s="4"/>
      <c r="O45" s="2"/>
      <c r="P45" s="2"/>
      <c r="Q45" s="2"/>
      <c r="R45" s="2"/>
    </row>
    <row r="46" spans="5:18" ht="13.5">
      <c r="E46" s="2"/>
      <c r="F46" s="4"/>
      <c r="G46" s="2"/>
      <c r="H46" s="2"/>
      <c r="I46" s="4"/>
      <c r="J46" s="2"/>
      <c r="K46" s="4"/>
      <c r="L46" s="2"/>
      <c r="M46" s="2"/>
      <c r="N46" s="4"/>
      <c r="O46" s="2"/>
      <c r="P46" s="2"/>
      <c r="Q46" s="2"/>
      <c r="R46" s="2"/>
    </row>
    <row r="47" spans="9:13" ht="13.5">
      <c r="I47" s="3"/>
      <c r="M47" s="2"/>
    </row>
    <row r="48" spans="5:18" ht="13.5">
      <c r="E48" s="2"/>
      <c r="F48" s="4"/>
      <c r="G48" s="2"/>
      <c r="H48" s="2"/>
      <c r="I48" s="4"/>
      <c r="J48" s="2"/>
      <c r="K48" s="4"/>
      <c r="L48" s="2"/>
      <c r="M48" s="2"/>
      <c r="N48" s="4"/>
      <c r="O48" s="2"/>
      <c r="P48" s="2"/>
      <c r="Q48" s="2"/>
      <c r="R48" s="2"/>
    </row>
    <row r="49" spans="5:18" ht="13.5">
      <c r="E49" s="2"/>
      <c r="F49" s="4"/>
      <c r="G49" s="2"/>
      <c r="H49" s="2"/>
      <c r="I49" s="4"/>
      <c r="J49" s="2"/>
      <c r="K49" s="4"/>
      <c r="L49" s="2"/>
      <c r="M49" s="2"/>
      <c r="N49" s="4"/>
      <c r="O49" s="2"/>
      <c r="P49" s="2"/>
      <c r="Q49" s="2"/>
      <c r="R49" s="2"/>
    </row>
    <row r="50" spans="5:18" ht="13.5">
      <c r="E50" s="2"/>
      <c r="F50" s="4"/>
      <c r="G50" s="2"/>
      <c r="H50" s="2"/>
      <c r="I50" s="4"/>
      <c r="J50" s="2"/>
      <c r="K50" s="4"/>
      <c r="L50" s="2"/>
      <c r="M50" s="2"/>
      <c r="N50" s="4"/>
      <c r="O50" s="2"/>
      <c r="P50" s="2"/>
      <c r="Q50" s="2"/>
      <c r="R50" s="2"/>
    </row>
    <row r="51" spans="5:18" ht="13.5">
      <c r="E51" s="2"/>
      <c r="F51" s="4"/>
      <c r="G51" s="2"/>
      <c r="H51" s="2"/>
      <c r="I51" s="4"/>
      <c r="J51" s="2"/>
      <c r="K51" s="4"/>
      <c r="L51" s="2"/>
      <c r="M51" s="2"/>
      <c r="N51" s="4"/>
      <c r="O51" s="2"/>
      <c r="P51" s="2"/>
      <c r="Q51" s="2"/>
      <c r="R51" s="2"/>
    </row>
    <row r="52" spans="5:18" ht="13.5">
      <c r="E52" s="2"/>
      <c r="F52" s="4"/>
      <c r="G52" s="2"/>
      <c r="H52" s="2"/>
      <c r="I52" s="4"/>
      <c r="J52" s="2"/>
      <c r="K52" s="4"/>
      <c r="L52" s="2"/>
      <c r="M52" s="2"/>
      <c r="N52" s="4"/>
      <c r="O52" s="2"/>
      <c r="P52" s="2"/>
      <c r="Q52" s="2"/>
      <c r="R52" s="2"/>
    </row>
    <row r="53" spans="5:18" ht="13.5">
      <c r="E53" s="2"/>
      <c r="F53" s="4"/>
      <c r="G53" s="2"/>
      <c r="H53" s="2"/>
      <c r="I53" s="4"/>
      <c r="J53" s="2"/>
      <c r="K53" s="4"/>
      <c r="L53" s="2"/>
      <c r="M53" s="2"/>
      <c r="N53" s="4"/>
      <c r="O53" s="2"/>
      <c r="P53" s="2"/>
      <c r="Q53" s="2"/>
      <c r="R53" s="2"/>
    </row>
    <row r="54" spans="5:18" ht="13.5">
      <c r="E54" s="2"/>
      <c r="F54" s="4"/>
      <c r="G54" s="2"/>
      <c r="H54" s="2"/>
      <c r="I54" s="4"/>
      <c r="J54" s="2"/>
      <c r="K54" s="4"/>
      <c r="L54" s="2"/>
      <c r="M54" s="2"/>
      <c r="N54" s="4"/>
      <c r="O54" s="2"/>
      <c r="P54" s="2"/>
      <c r="Q54" s="2"/>
      <c r="R54" s="2"/>
    </row>
    <row r="55" spans="5:18" ht="13.5">
      <c r="E55" s="2"/>
      <c r="F55" s="4"/>
      <c r="G55" s="2"/>
      <c r="H55" s="2"/>
      <c r="I55" s="4"/>
      <c r="J55" s="2"/>
      <c r="K55" s="4"/>
      <c r="L55" s="2"/>
      <c r="M55" s="2"/>
      <c r="N55" s="4"/>
      <c r="O55" s="2"/>
      <c r="P55" s="2"/>
      <c r="Q55" s="2"/>
      <c r="R55" s="2"/>
    </row>
    <row r="56" spans="5:18" ht="13.5">
      <c r="E56" s="2"/>
      <c r="F56" s="4"/>
      <c r="G56" s="2"/>
      <c r="H56" s="2"/>
      <c r="I56" s="4"/>
      <c r="J56" s="2"/>
      <c r="K56" s="4"/>
      <c r="L56" s="2"/>
      <c r="M56" s="2"/>
      <c r="N56" s="4"/>
      <c r="O56" s="2"/>
      <c r="P56" s="2"/>
      <c r="Q56" s="2"/>
      <c r="R56" s="2"/>
    </row>
    <row r="58" ht="13.5">
      <c r="I58" s="2"/>
    </row>
    <row r="59" ht="13.5">
      <c r="I59" s="2"/>
    </row>
    <row r="60" ht="13.5">
      <c r="I60" s="2"/>
    </row>
    <row r="61" ht="13.5">
      <c r="I61" s="2"/>
    </row>
    <row r="62" ht="13.5">
      <c r="I62" s="2"/>
    </row>
    <row r="63" ht="13.5">
      <c r="I63" s="2"/>
    </row>
    <row r="64" ht="13.5">
      <c r="I64" s="2"/>
    </row>
    <row r="65" ht="13.5">
      <c r="I65" s="2"/>
    </row>
    <row r="66" ht="13.5">
      <c r="I66" s="2"/>
    </row>
  </sheetData>
  <mergeCells count="22">
    <mergeCell ref="E42:I42"/>
    <mergeCell ref="E16:I16"/>
    <mergeCell ref="A19:A38"/>
    <mergeCell ref="E22:I22"/>
    <mergeCell ref="E41:I41"/>
    <mergeCell ref="E35:I35"/>
    <mergeCell ref="E29:I29"/>
    <mergeCell ref="E23:I23"/>
    <mergeCell ref="R3:T4"/>
    <mergeCell ref="H3:H4"/>
    <mergeCell ref="I3:L3"/>
    <mergeCell ref="M3:O4"/>
    <mergeCell ref="P3:P4"/>
    <mergeCell ref="Q3:Q4"/>
    <mergeCell ref="I4:L4"/>
    <mergeCell ref="A8:A15"/>
    <mergeCell ref="E5:I5"/>
    <mergeCell ref="E3:G4"/>
    <mergeCell ref="A3:A4"/>
    <mergeCell ref="B3:B4"/>
    <mergeCell ref="C3:C4"/>
    <mergeCell ref="D3:D4"/>
  </mergeCells>
  <printOptions/>
  <pageMargins left="0.3937007874015748" right="0.35433070866141736" top="0.3937007874015748" bottom="0.3937007874015748" header="0" footer="0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2.625" style="1" customWidth="1"/>
    <col min="4" max="4" width="4.625" style="3" customWidth="1"/>
    <col min="5" max="5" width="5.625" style="1" customWidth="1"/>
    <col min="6" max="6" width="2.625" style="3" customWidth="1"/>
    <col min="7" max="8" width="5.625" style="1" customWidth="1"/>
    <col min="9" max="9" width="2.625" style="1" customWidth="1"/>
    <col min="10" max="10" width="5.625" style="1" customWidth="1"/>
    <col min="11" max="11" width="2.625" style="3" customWidth="1"/>
    <col min="12" max="13" width="5.625" style="1" customWidth="1"/>
    <col min="14" max="14" width="2.625" style="3" customWidth="1"/>
    <col min="15" max="18" width="5.625" style="1" customWidth="1"/>
    <col min="19" max="19" width="2.625" style="3" customWidth="1"/>
    <col min="20" max="20" width="5.625" style="1" customWidth="1"/>
    <col min="21" max="16384" width="9.00390625" style="1" customWidth="1"/>
  </cols>
  <sheetData>
    <row r="1" ht="17.25" customHeight="1">
      <c r="A1" s="1" t="s">
        <v>10</v>
      </c>
    </row>
    <row r="2" spans="1:5" ht="17.25" customHeight="1" thickBot="1">
      <c r="A2" s="1" t="s">
        <v>53</v>
      </c>
      <c r="E2" s="112"/>
    </row>
    <row r="3" spans="1:20" ht="17.25" customHeight="1">
      <c r="A3" s="217" t="s">
        <v>0</v>
      </c>
      <c r="B3" s="215" t="s">
        <v>1</v>
      </c>
      <c r="C3" s="215" t="s">
        <v>16</v>
      </c>
      <c r="D3" s="215" t="s">
        <v>2</v>
      </c>
      <c r="E3" s="215" t="s">
        <v>3</v>
      </c>
      <c r="F3" s="215"/>
      <c r="G3" s="215"/>
      <c r="H3" s="215" t="s">
        <v>4</v>
      </c>
      <c r="I3" s="215" t="s">
        <v>5</v>
      </c>
      <c r="J3" s="215"/>
      <c r="K3" s="215"/>
      <c r="L3" s="215"/>
      <c r="M3" s="215" t="s">
        <v>6</v>
      </c>
      <c r="N3" s="215"/>
      <c r="O3" s="215"/>
      <c r="P3" s="192" t="s">
        <v>7</v>
      </c>
      <c r="Q3" s="221" t="s">
        <v>8</v>
      </c>
      <c r="R3" s="194" t="s">
        <v>9</v>
      </c>
      <c r="S3" s="215"/>
      <c r="T3" s="219"/>
    </row>
    <row r="4" spans="1:20" ht="17.25" customHeight="1" thickBot="1">
      <c r="A4" s="218"/>
      <c r="B4" s="216"/>
      <c r="C4" s="216"/>
      <c r="D4" s="216"/>
      <c r="E4" s="216"/>
      <c r="F4" s="216"/>
      <c r="G4" s="216"/>
      <c r="H4" s="216"/>
      <c r="I4" s="216" t="s">
        <v>18</v>
      </c>
      <c r="J4" s="216"/>
      <c r="K4" s="216"/>
      <c r="L4" s="216"/>
      <c r="M4" s="216"/>
      <c r="N4" s="216"/>
      <c r="O4" s="216"/>
      <c r="P4" s="184"/>
      <c r="Q4" s="222"/>
      <c r="R4" s="186"/>
      <c r="S4" s="216"/>
      <c r="T4" s="220"/>
    </row>
    <row r="5" spans="1:20" ht="17.25" customHeight="1" thickBot="1" thickTop="1">
      <c r="A5" s="91"/>
      <c r="B5" s="92"/>
      <c r="C5" s="92"/>
      <c r="D5" s="131"/>
      <c r="E5" s="203" t="s">
        <v>13</v>
      </c>
      <c r="F5" s="203"/>
      <c r="G5" s="203"/>
      <c r="H5" s="203"/>
      <c r="I5" s="203"/>
      <c r="J5" s="92"/>
      <c r="K5" s="131"/>
      <c r="L5" s="92"/>
      <c r="M5" s="93">
        <f>Q6-TIME(0,5,0)</f>
        <v>0.3923611111111111</v>
      </c>
      <c r="N5" s="131"/>
      <c r="O5" s="92"/>
      <c r="P5" s="92"/>
      <c r="Q5" s="52"/>
      <c r="R5" s="92"/>
      <c r="S5" s="131"/>
      <c r="T5" s="94"/>
    </row>
    <row r="6" spans="1:20" ht="17.25" customHeight="1">
      <c r="A6" s="18"/>
      <c r="B6" s="90">
        <v>1</v>
      </c>
      <c r="C6" s="143"/>
      <c r="D6" s="137"/>
      <c r="E6" s="34">
        <v>0.3541666666666667</v>
      </c>
      <c r="F6" s="47" t="s">
        <v>19</v>
      </c>
      <c r="G6" s="34">
        <f aca="true" t="shared" si="0" ref="G6:G12">E6+TIME(0,10,0)</f>
        <v>0.3611111111111111</v>
      </c>
      <c r="H6" s="46">
        <f aca="true" t="shared" si="1" ref="H6:H14">G6</f>
        <v>0.3611111111111111</v>
      </c>
      <c r="I6" s="47" t="s">
        <v>56</v>
      </c>
      <c r="J6" s="34">
        <f aca="true" t="shared" si="2" ref="J6:J12">H6+TIME(0,15,0)</f>
        <v>0.3715277777777778</v>
      </c>
      <c r="K6" s="47" t="s">
        <v>19</v>
      </c>
      <c r="L6" s="34">
        <f aca="true" t="shared" si="3" ref="L6:L12">J6+TIME(0,17,0)</f>
        <v>0.38333333333333336</v>
      </c>
      <c r="M6" s="48">
        <f aca="true" t="shared" si="4" ref="M6:M14">L6+TIME(0,3,0)</f>
        <v>0.3854166666666667</v>
      </c>
      <c r="N6" s="47" t="s">
        <v>19</v>
      </c>
      <c r="O6" s="49">
        <f aca="true" t="shared" si="5" ref="O6:O12">M6+TIME(0,8,0)</f>
        <v>0.3909722222222222</v>
      </c>
      <c r="P6" s="34">
        <f aca="true" t="shared" si="6" ref="P6:P14">O6+TIME(0,2,0)</f>
        <v>0.3923611111111111</v>
      </c>
      <c r="Q6" s="26">
        <f aca="true" t="shared" si="7" ref="Q6:Q14">P6+TIME(0,5,0)</f>
        <v>0.3958333333333333</v>
      </c>
      <c r="R6" s="34">
        <f aca="true" t="shared" si="8" ref="R6:R14">Q6+TIME(0,15,0)</f>
        <v>0.40625</v>
      </c>
      <c r="S6" s="126" t="s">
        <v>28</v>
      </c>
      <c r="T6" s="51">
        <f aca="true" t="shared" si="9" ref="T6:T12">R6+TIME(0,20,0)</f>
        <v>0.4201388888888889</v>
      </c>
    </row>
    <row r="7" spans="1:20" ht="17.25" customHeight="1">
      <c r="A7" s="31"/>
      <c r="B7" s="59">
        <v>2</v>
      </c>
      <c r="C7" s="143"/>
      <c r="D7" s="135"/>
      <c r="E7" s="6">
        <f aca="true" t="shared" si="10" ref="E7:E12">E6+TIME(0,10,0)</f>
        <v>0.3611111111111111</v>
      </c>
      <c r="F7" s="7" t="s">
        <v>19</v>
      </c>
      <c r="G7" s="6">
        <f t="shared" si="0"/>
        <v>0.3680555555555555</v>
      </c>
      <c r="H7" s="40">
        <f t="shared" si="1"/>
        <v>0.3680555555555555</v>
      </c>
      <c r="I7" s="7" t="s">
        <v>57</v>
      </c>
      <c r="J7" s="6">
        <f t="shared" si="2"/>
        <v>0.3784722222222222</v>
      </c>
      <c r="K7" s="7" t="s">
        <v>28</v>
      </c>
      <c r="L7" s="6">
        <f t="shared" si="3"/>
        <v>0.3902777777777778</v>
      </c>
      <c r="M7" s="22">
        <f t="shared" si="4"/>
        <v>0.3923611111111111</v>
      </c>
      <c r="N7" s="7" t="s">
        <v>28</v>
      </c>
      <c r="O7" s="23">
        <f t="shared" si="5"/>
        <v>0.39791666666666664</v>
      </c>
      <c r="P7" s="6">
        <f t="shared" si="6"/>
        <v>0.3993055555555555</v>
      </c>
      <c r="Q7" s="27">
        <f t="shared" si="7"/>
        <v>0.40277777777777773</v>
      </c>
      <c r="R7" s="6">
        <f t="shared" si="8"/>
        <v>0.4131944444444444</v>
      </c>
      <c r="S7" s="118" t="s">
        <v>28</v>
      </c>
      <c r="T7" s="8">
        <f t="shared" si="9"/>
        <v>0.4270833333333333</v>
      </c>
    </row>
    <row r="8" spans="1:20" ht="17.25" customHeight="1">
      <c r="A8" s="212" t="s">
        <v>30</v>
      </c>
      <c r="B8" s="59">
        <v>3</v>
      </c>
      <c r="C8" s="113"/>
      <c r="D8" s="135"/>
      <c r="E8" s="6">
        <f t="shared" si="10"/>
        <v>0.3680555555555555</v>
      </c>
      <c r="F8" s="7" t="s">
        <v>29</v>
      </c>
      <c r="G8" s="6">
        <f>E8+TIME(0,10,0)</f>
        <v>0.37499999999999994</v>
      </c>
      <c r="H8" s="40">
        <f t="shared" si="1"/>
        <v>0.37499999999999994</v>
      </c>
      <c r="I8" s="7" t="s">
        <v>56</v>
      </c>
      <c r="J8" s="6">
        <f>H8+TIME(0,15,0)</f>
        <v>0.38541666666666663</v>
      </c>
      <c r="K8" s="7" t="s">
        <v>28</v>
      </c>
      <c r="L8" s="6">
        <f>J8+TIME(0,17,0)</f>
        <v>0.3972222222222222</v>
      </c>
      <c r="M8" s="22">
        <f t="shared" si="4"/>
        <v>0.3993055555555555</v>
      </c>
      <c r="N8" s="7" t="s">
        <v>28</v>
      </c>
      <c r="O8" s="23">
        <f>M8+TIME(0,8,0)</f>
        <v>0.40486111111111106</v>
      </c>
      <c r="P8" s="6">
        <f t="shared" si="6"/>
        <v>0.40624999999999994</v>
      </c>
      <c r="Q8" s="27">
        <f t="shared" si="7"/>
        <v>0.40972222222222215</v>
      </c>
      <c r="R8" s="6">
        <f t="shared" si="8"/>
        <v>0.42013888888888884</v>
      </c>
      <c r="S8" s="118" t="s">
        <v>28</v>
      </c>
      <c r="T8" s="8">
        <f>R8+TIME(0,20,0)</f>
        <v>0.43402777777777773</v>
      </c>
    </row>
    <row r="9" spans="1:20" ht="17.25" customHeight="1">
      <c r="A9" s="212"/>
      <c r="B9" s="59">
        <v>4</v>
      </c>
      <c r="C9" s="113"/>
      <c r="D9" s="135"/>
      <c r="E9" s="6">
        <f t="shared" si="10"/>
        <v>0.37499999999999994</v>
      </c>
      <c r="F9" s="7" t="s">
        <v>29</v>
      </c>
      <c r="G9" s="6">
        <f t="shared" si="0"/>
        <v>0.38194444444444436</v>
      </c>
      <c r="H9" s="40">
        <f t="shared" si="1"/>
        <v>0.38194444444444436</v>
      </c>
      <c r="I9" s="7" t="s">
        <v>57</v>
      </c>
      <c r="J9" s="6">
        <f t="shared" si="2"/>
        <v>0.39236111111111105</v>
      </c>
      <c r="K9" s="7" t="s">
        <v>28</v>
      </c>
      <c r="L9" s="6">
        <f t="shared" si="3"/>
        <v>0.4041666666666666</v>
      </c>
      <c r="M9" s="22">
        <f t="shared" si="4"/>
        <v>0.40624999999999994</v>
      </c>
      <c r="N9" s="7" t="s">
        <v>28</v>
      </c>
      <c r="O9" s="23">
        <f t="shared" si="5"/>
        <v>0.4118055555555555</v>
      </c>
      <c r="P9" s="6">
        <f t="shared" si="6"/>
        <v>0.41319444444444436</v>
      </c>
      <c r="Q9" s="27">
        <f t="shared" si="7"/>
        <v>0.4166666666666666</v>
      </c>
      <c r="R9" s="6">
        <f t="shared" si="8"/>
        <v>0.42708333333333326</v>
      </c>
      <c r="S9" s="118" t="s">
        <v>28</v>
      </c>
      <c r="T9" s="8">
        <f t="shared" si="9"/>
        <v>0.44097222222222215</v>
      </c>
    </row>
    <row r="10" spans="1:20" ht="17.25" customHeight="1">
      <c r="A10" s="212"/>
      <c r="B10" s="59">
        <v>5</v>
      </c>
      <c r="C10" s="114"/>
      <c r="D10" s="135"/>
      <c r="E10" s="6">
        <f t="shared" si="10"/>
        <v>0.38194444444444436</v>
      </c>
      <c r="F10" s="7" t="s">
        <v>29</v>
      </c>
      <c r="G10" s="6">
        <f t="shared" si="0"/>
        <v>0.3888888888888888</v>
      </c>
      <c r="H10" s="40">
        <f t="shared" si="1"/>
        <v>0.3888888888888888</v>
      </c>
      <c r="I10" s="7" t="s">
        <v>56</v>
      </c>
      <c r="J10" s="6">
        <f t="shared" si="2"/>
        <v>0.39930555555555547</v>
      </c>
      <c r="K10" s="7" t="s">
        <v>28</v>
      </c>
      <c r="L10" s="6">
        <f t="shared" si="3"/>
        <v>0.41111111111111104</v>
      </c>
      <c r="M10" s="22">
        <f t="shared" si="4"/>
        <v>0.41319444444444436</v>
      </c>
      <c r="N10" s="7" t="s">
        <v>28</v>
      </c>
      <c r="O10" s="23">
        <f t="shared" si="5"/>
        <v>0.4187499999999999</v>
      </c>
      <c r="P10" s="6">
        <f t="shared" si="6"/>
        <v>0.4201388888888888</v>
      </c>
      <c r="Q10" s="27">
        <f t="shared" si="7"/>
        <v>0.423611111111111</v>
      </c>
      <c r="R10" s="6">
        <f t="shared" si="8"/>
        <v>0.4340277777777777</v>
      </c>
      <c r="S10" s="118" t="s">
        <v>28</v>
      </c>
      <c r="T10" s="8">
        <f t="shared" si="9"/>
        <v>0.4479166666666666</v>
      </c>
    </row>
    <row r="11" spans="1:20" ht="17.25" customHeight="1">
      <c r="A11" s="212"/>
      <c r="B11" s="59">
        <v>6</v>
      </c>
      <c r="C11" s="114"/>
      <c r="D11" s="135"/>
      <c r="E11" s="6">
        <f t="shared" si="10"/>
        <v>0.3888888888888888</v>
      </c>
      <c r="F11" s="7" t="s">
        <v>29</v>
      </c>
      <c r="G11" s="6">
        <f t="shared" si="0"/>
        <v>0.3958333333333332</v>
      </c>
      <c r="H11" s="40">
        <f t="shared" si="1"/>
        <v>0.3958333333333332</v>
      </c>
      <c r="I11" s="7" t="s">
        <v>57</v>
      </c>
      <c r="J11" s="6">
        <f t="shared" si="2"/>
        <v>0.4062499999999999</v>
      </c>
      <c r="K11" s="7" t="s">
        <v>28</v>
      </c>
      <c r="L11" s="6">
        <f t="shared" si="3"/>
        <v>0.41805555555555546</v>
      </c>
      <c r="M11" s="22">
        <f t="shared" si="4"/>
        <v>0.4201388888888888</v>
      </c>
      <c r="N11" s="7" t="s">
        <v>28</v>
      </c>
      <c r="O11" s="23">
        <f t="shared" si="5"/>
        <v>0.4256944444444443</v>
      </c>
      <c r="P11" s="6">
        <f t="shared" si="6"/>
        <v>0.4270833333333332</v>
      </c>
      <c r="Q11" s="27">
        <f t="shared" si="7"/>
        <v>0.4305555555555554</v>
      </c>
      <c r="R11" s="6">
        <f t="shared" si="8"/>
        <v>0.4409722222222221</v>
      </c>
      <c r="S11" s="118" t="s">
        <v>28</v>
      </c>
      <c r="T11" s="8">
        <f t="shared" si="9"/>
        <v>0.454861111111111</v>
      </c>
    </row>
    <row r="12" spans="1:20" ht="17.25" customHeight="1">
      <c r="A12" s="212"/>
      <c r="B12" s="59">
        <v>7</v>
      </c>
      <c r="C12" s="114"/>
      <c r="D12" s="135"/>
      <c r="E12" s="6">
        <f t="shared" si="10"/>
        <v>0.3958333333333332</v>
      </c>
      <c r="F12" s="7" t="s">
        <v>29</v>
      </c>
      <c r="G12" s="6">
        <f t="shared" si="0"/>
        <v>0.4027777777777776</v>
      </c>
      <c r="H12" s="40">
        <f t="shared" si="1"/>
        <v>0.4027777777777776</v>
      </c>
      <c r="I12" s="7" t="s">
        <v>56</v>
      </c>
      <c r="J12" s="6">
        <f t="shared" si="2"/>
        <v>0.4131944444444443</v>
      </c>
      <c r="K12" s="7" t="s">
        <v>28</v>
      </c>
      <c r="L12" s="6">
        <f t="shared" si="3"/>
        <v>0.4249999999999999</v>
      </c>
      <c r="M12" s="22">
        <f t="shared" si="4"/>
        <v>0.4270833333333332</v>
      </c>
      <c r="N12" s="7" t="s">
        <v>28</v>
      </c>
      <c r="O12" s="23">
        <f t="shared" si="5"/>
        <v>0.43263888888888874</v>
      </c>
      <c r="P12" s="6">
        <f t="shared" si="6"/>
        <v>0.4340277777777776</v>
      </c>
      <c r="Q12" s="27">
        <f t="shared" si="7"/>
        <v>0.43749999999999983</v>
      </c>
      <c r="R12" s="6">
        <f t="shared" si="8"/>
        <v>0.4479166666666665</v>
      </c>
      <c r="S12" s="118" t="s">
        <v>28</v>
      </c>
      <c r="T12" s="8">
        <f t="shared" si="9"/>
        <v>0.4618055555555554</v>
      </c>
    </row>
    <row r="13" spans="1:20" ht="17.25" customHeight="1">
      <c r="A13" s="212"/>
      <c r="B13" s="59">
        <v>8</v>
      </c>
      <c r="C13" s="41"/>
      <c r="D13" s="118"/>
      <c r="E13" s="6">
        <f>E12+TIME(0,10,0)</f>
        <v>0.4027777777777776</v>
      </c>
      <c r="F13" s="7" t="s">
        <v>29</v>
      </c>
      <c r="G13" s="6">
        <f>E13+TIME(0,10,0)</f>
        <v>0.40972222222222204</v>
      </c>
      <c r="H13" s="40">
        <f t="shared" si="1"/>
        <v>0.40972222222222204</v>
      </c>
      <c r="I13" s="7" t="s">
        <v>57</v>
      </c>
      <c r="J13" s="6">
        <f>H13+TIME(0,15,0)</f>
        <v>0.42013888888888873</v>
      </c>
      <c r="K13" s="7" t="s">
        <v>28</v>
      </c>
      <c r="L13" s="6">
        <f>J13+TIME(0,17,0)</f>
        <v>0.4319444444444443</v>
      </c>
      <c r="M13" s="22">
        <f t="shared" si="4"/>
        <v>0.4340277777777776</v>
      </c>
      <c r="N13" s="7" t="s">
        <v>28</v>
      </c>
      <c r="O13" s="23">
        <f>M13+TIME(0,8,0)</f>
        <v>0.43958333333333316</v>
      </c>
      <c r="P13" s="6">
        <f t="shared" si="6"/>
        <v>0.44097222222222204</v>
      </c>
      <c r="Q13" s="27">
        <f t="shared" si="7"/>
        <v>0.44444444444444425</v>
      </c>
      <c r="R13" s="6">
        <f t="shared" si="8"/>
        <v>0.45486111111111094</v>
      </c>
      <c r="S13" s="118" t="s">
        <v>28</v>
      </c>
      <c r="T13" s="8">
        <f>R13+TIME(0,20,0)</f>
        <v>0.46874999999999983</v>
      </c>
    </row>
    <row r="14" spans="1:20" ht="17.25" customHeight="1" thickBot="1">
      <c r="A14" s="212"/>
      <c r="B14" s="59">
        <v>9</v>
      </c>
      <c r="C14" s="41"/>
      <c r="D14" s="118"/>
      <c r="E14" s="6">
        <f>E13+TIME(0,10,0)</f>
        <v>0.40972222222222204</v>
      </c>
      <c r="F14" s="7" t="s">
        <v>29</v>
      </c>
      <c r="G14" s="6">
        <f>E14+TIME(0,10,0)</f>
        <v>0.41666666666666646</v>
      </c>
      <c r="H14" s="40">
        <f t="shared" si="1"/>
        <v>0.41666666666666646</v>
      </c>
      <c r="I14" s="7" t="s">
        <v>56</v>
      </c>
      <c r="J14" s="6">
        <f>H14+TIME(0,15,0)</f>
        <v>0.42708333333333315</v>
      </c>
      <c r="K14" s="7" t="s">
        <v>28</v>
      </c>
      <c r="L14" s="6">
        <f>J14+TIME(0,17,0)</f>
        <v>0.4388888888888887</v>
      </c>
      <c r="M14" s="22">
        <f t="shared" si="4"/>
        <v>0.44097222222222204</v>
      </c>
      <c r="N14" s="7" t="s">
        <v>28</v>
      </c>
      <c r="O14" s="23">
        <f>M14+TIME(0,8,0)</f>
        <v>0.4465277777777776</v>
      </c>
      <c r="P14" s="6">
        <f t="shared" si="6"/>
        <v>0.44791666666666646</v>
      </c>
      <c r="Q14" s="108">
        <f t="shared" si="7"/>
        <v>0.4513888888888887</v>
      </c>
      <c r="R14" s="6">
        <f t="shared" si="8"/>
        <v>0.46180555555555536</v>
      </c>
      <c r="S14" s="118" t="s">
        <v>28</v>
      </c>
      <c r="T14" s="8">
        <f>R14+TIME(0,20,0)</f>
        <v>0.47569444444444425</v>
      </c>
    </row>
    <row r="15" spans="1:20" ht="17.25" customHeight="1" thickBot="1">
      <c r="A15" s="212"/>
      <c r="B15" s="59"/>
      <c r="C15" s="41"/>
      <c r="D15" s="118"/>
      <c r="E15" s="214" t="s">
        <v>14</v>
      </c>
      <c r="F15" s="214"/>
      <c r="G15" s="214"/>
      <c r="H15" s="214"/>
      <c r="I15" s="214"/>
      <c r="J15" s="5"/>
      <c r="K15" s="118"/>
      <c r="L15" s="5"/>
      <c r="M15" s="6">
        <f>Q14+TIME(0,7,0)</f>
        <v>0.45624999999999977</v>
      </c>
      <c r="N15" s="118"/>
      <c r="O15" s="5"/>
      <c r="P15" s="5"/>
      <c r="Q15" s="25"/>
      <c r="R15" s="5"/>
      <c r="S15" s="118"/>
      <c r="T15" s="32">
        <f>MINUTE(Q16-M15)</f>
        <v>13</v>
      </c>
    </row>
    <row r="16" spans="1:20" ht="17.25" customHeight="1">
      <c r="A16" s="212"/>
      <c r="B16" s="59">
        <v>10</v>
      </c>
      <c r="C16" s="114"/>
      <c r="D16" s="135"/>
      <c r="E16" s="6">
        <v>0.4236111111111111</v>
      </c>
      <c r="F16" s="7" t="s">
        <v>28</v>
      </c>
      <c r="G16" s="6">
        <f aca="true" t="shared" si="11" ref="G16:G22">E16+TIME(0,10,0)</f>
        <v>0.4305555555555555</v>
      </c>
      <c r="H16" s="40">
        <f aca="true" t="shared" si="12" ref="H16:H24">G16</f>
        <v>0.4305555555555555</v>
      </c>
      <c r="I16" s="7" t="s">
        <v>57</v>
      </c>
      <c r="J16" s="6">
        <f aca="true" t="shared" si="13" ref="J16:J22">H16+TIME(0,15,0)</f>
        <v>0.4409722222222222</v>
      </c>
      <c r="K16" s="7" t="s">
        <v>28</v>
      </c>
      <c r="L16" s="6">
        <f aca="true" t="shared" si="14" ref="L16:L22">J16+TIME(0,17,0)</f>
        <v>0.4527777777777778</v>
      </c>
      <c r="M16" s="22">
        <f aca="true" t="shared" si="15" ref="M16:M24">L16+TIME(0,3,0)</f>
        <v>0.4548611111111111</v>
      </c>
      <c r="N16" s="7" t="s">
        <v>28</v>
      </c>
      <c r="O16" s="23">
        <f aca="true" t="shared" si="16" ref="O16:O22">M16+TIME(0,8,0)</f>
        <v>0.46041666666666664</v>
      </c>
      <c r="P16" s="6">
        <f aca="true" t="shared" si="17" ref="P16:P24">O16+TIME(0,2,0)</f>
        <v>0.4618055555555555</v>
      </c>
      <c r="Q16" s="26">
        <f aca="true" t="shared" si="18" ref="Q16:Q24">P16+TIME(0,5,0)</f>
        <v>0.46527777777777773</v>
      </c>
      <c r="R16" s="6">
        <f aca="true" t="shared" si="19" ref="R16:R24">Q16+TIME(0,15,0)</f>
        <v>0.4756944444444444</v>
      </c>
      <c r="S16" s="118" t="s">
        <v>28</v>
      </c>
      <c r="T16" s="8">
        <f aca="true" t="shared" si="20" ref="T16:T22">R16+TIME(0,20,0)</f>
        <v>0.4895833333333333</v>
      </c>
    </row>
    <row r="17" spans="1:20" ht="17.25" customHeight="1">
      <c r="A17" s="212"/>
      <c r="B17" s="59">
        <v>11</v>
      </c>
      <c r="C17" s="113"/>
      <c r="D17" s="135"/>
      <c r="E17" s="6">
        <f aca="true" t="shared" si="21" ref="E17:E22">E16+TIME(0,10,0)</f>
        <v>0.4305555555555555</v>
      </c>
      <c r="F17" s="7" t="s">
        <v>28</v>
      </c>
      <c r="G17" s="6">
        <f t="shared" si="11"/>
        <v>0.43749999999999994</v>
      </c>
      <c r="H17" s="40">
        <f t="shared" si="12"/>
        <v>0.43749999999999994</v>
      </c>
      <c r="I17" s="7" t="s">
        <v>56</v>
      </c>
      <c r="J17" s="6">
        <f t="shared" si="13"/>
        <v>0.44791666666666663</v>
      </c>
      <c r="K17" s="7" t="s">
        <v>28</v>
      </c>
      <c r="L17" s="6">
        <f t="shared" si="14"/>
        <v>0.4597222222222222</v>
      </c>
      <c r="M17" s="22">
        <f t="shared" si="15"/>
        <v>0.4618055555555555</v>
      </c>
      <c r="N17" s="7" t="s">
        <v>28</v>
      </c>
      <c r="O17" s="23">
        <f t="shared" si="16"/>
        <v>0.46736111111111106</v>
      </c>
      <c r="P17" s="6">
        <f t="shared" si="17"/>
        <v>0.46874999999999994</v>
      </c>
      <c r="Q17" s="27">
        <f t="shared" si="18"/>
        <v>0.47222222222222215</v>
      </c>
      <c r="R17" s="6">
        <f t="shared" si="19"/>
        <v>0.48263888888888884</v>
      </c>
      <c r="S17" s="118" t="s">
        <v>28</v>
      </c>
      <c r="T17" s="8">
        <f t="shared" si="20"/>
        <v>0.49652777777777773</v>
      </c>
    </row>
    <row r="18" spans="1:20" ht="17.25" customHeight="1">
      <c r="A18" s="212"/>
      <c r="B18" s="59">
        <v>12</v>
      </c>
      <c r="C18" s="113"/>
      <c r="D18" s="135"/>
      <c r="E18" s="6">
        <f t="shared" si="21"/>
        <v>0.43749999999999994</v>
      </c>
      <c r="F18" s="7" t="s">
        <v>28</v>
      </c>
      <c r="G18" s="6">
        <f t="shared" si="11"/>
        <v>0.44444444444444436</v>
      </c>
      <c r="H18" s="40">
        <f t="shared" si="12"/>
        <v>0.44444444444444436</v>
      </c>
      <c r="I18" s="7" t="s">
        <v>57</v>
      </c>
      <c r="J18" s="6">
        <f t="shared" si="13"/>
        <v>0.45486111111111105</v>
      </c>
      <c r="K18" s="7" t="s">
        <v>28</v>
      </c>
      <c r="L18" s="6">
        <f t="shared" si="14"/>
        <v>0.4666666666666666</v>
      </c>
      <c r="M18" s="22">
        <f t="shared" si="15"/>
        <v>0.46874999999999994</v>
      </c>
      <c r="N18" s="7" t="s">
        <v>28</v>
      </c>
      <c r="O18" s="23">
        <f t="shared" si="16"/>
        <v>0.4743055555555555</v>
      </c>
      <c r="P18" s="6">
        <f t="shared" si="17"/>
        <v>0.47569444444444436</v>
      </c>
      <c r="Q18" s="27">
        <f t="shared" si="18"/>
        <v>0.4791666666666666</v>
      </c>
      <c r="R18" s="6">
        <f t="shared" si="19"/>
        <v>0.48958333333333326</v>
      </c>
      <c r="S18" s="118" t="s">
        <v>28</v>
      </c>
      <c r="T18" s="8">
        <f t="shared" si="20"/>
        <v>0.5034722222222221</v>
      </c>
    </row>
    <row r="19" spans="1:20" ht="17.25" customHeight="1">
      <c r="A19" s="212"/>
      <c r="B19" s="59">
        <v>13</v>
      </c>
      <c r="C19" s="114"/>
      <c r="D19" s="135"/>
      <c r="E19" s="6">
        <f t="shared" si="21"/>
        <v>0.44444444444444436</v>
      </c>
      <c r="F19" s="7" t="s">
        <v>28</v>
      </c>
      <c r="G19" s="6">
        <f t="shared" si="11"/>
        <v>0.4513888888888888</v>
      </c>
      <c r="H19" s="40">
        <f t="shared" si="12"/>
        <v>0.4513888888888888</v>
      </c>
      <c r="I19" s="7" t="s">
        <v>56</v>
      </c>
      <c r="J19" s="6">
        <f t="shared" si="13"/>
        <v>0.46180555555555547</v>
      </c>
      <c r="K19" s="7" t="s">
        <v>28</v>
      </c>
      <c r="L19" s="6">
        <f t="shared" si="14"/>
        <v>0.47361111111111104</v>
      </c>
      <c r="M19" s="22">
        <f t="shared" si="15"/>
        <v>0.47569444444444436</v>
      </c>
      <c r="N19" s="7" t="s">
        <v>28</v>
      </c>
      <c r="O19" s="23">
        <f t="shared" si="16"/>
        <v>0.4812499999999999</v>
      </c>
      <c r="P19" s="6">
        <f t="shared" si="17"/>
        <v>0.4826388888888888</v>
      </c>
      <c r="Q19" s="27">
        <f t="shared" si="18"/>
        <v>0.486111111111111</v>
      </c>
      <c r="R19" s="6">
        <f t="shared" si="19"/>
        <v>0.4965277777777777</v>
      </c>
      <c r="S19" s="118" t="s">
        <v>28</v>
      </c>
      <c r="T19" s="8">
        <f t="shared" si="20"/>
        <v>0.5104166666666665</v>
      </c>
    </row>
    <row r="20" spans="1:20" ht="17.25" customHeight="1">
      <c r="A20" s="212"/>
      <c r="B20" s="59">
        <v>14</v>
      </c>
      <c r="C20" s="114"/>
      <c r="D20" s="135"/>
      <c r="E20" s="6">
        <f t="shared" si="21"/>
        <v>0.4513888888888888</v>
      </c>
      <c r="F20" s="7" t="s">
        <v>28</v>
      </c>
      <c r="G20" s="6">
        <f t="shared" si="11"/>
        <v>0.4583333333333332</v>
      </c>
      <c r="H20" s="40">
        <f t="shared" si="12"/>
        <v>0.4583333333333332</v>
      </c>
      <c r="I20" s="7" t="s">
        <v>57</v>
      </c>
      <c r="J20" s="6">
        <f t="shared" si="13"/>
        <v>0.4687499999999999</v>
      </c>
      <c r="K20" s="7" t="s">
        <v>28</v>
      </c>
      <c r="L20" s="6">
        <f t="shared" si="14"/>
        <v>0.48055555555555546</v>
      </c>
      <c r="M20" s="22">
        <f t="shared" si="15"/>
        <v>0.4826388888888888</v>
      </c>
      <c r="N20" s="7" t="s">
        <v>28</v>
      </c>
      <c r="O20" s="23">
        <f t="shared" si="16"/>
        <v>0.4881944444444443</v>
      </c>
      <c r="P20" s="6">
        <f t="shared" si="17"/>
        <v>0.4895833333333332</v>
      </c>
      <c r="Q20" s="27">
        <f t="shared" si="18"/>
        <v>0.4930555555555554</v>
      </c>
      <c r="R20" s="6">
        <f t="shared" si="19"/>
        <v>0.5034722222222221</v>
      </c>
      <c r="S20" s="118" t="s">
        <v>28</v>
      </c>
      <c r="T20" s="8">
        <f t="shared" si="20"/>
        <v>0.5173611111111109</v>
      </c>
    </row>
    <row r="21" spans="1:20" ht="17.25" customHeight="1">
      <c r="A21" s="212"/>
      <c r="B21" s="59">
        <v>15</v>
      </c>
      <c r="C21" s="113"/>
      <c r="D21" s="135"/>
      <c r="E21" s="6">
        <f t="shared" si="21"/>
        <v>0.4583333333333332</v>
      </c>
      <c r="F21" s="7" t="s">
        <v>28</v>
      </c>
      <c r="G21" s="6">
        <f t="shared" si="11"/>
        <v>0.4652777777777776</v>
      </c>
      <c r="H21" s="40">
        <f t="shared" si="12"/>
        <v>0.4652777777777776</v>
      </c>
      <c r="I21" s="7" t="s">
        <v>56</v>
      </c>
      <c r="J21" s="6">
        <f t="shared" si="13"/>
        <v>0.4756944444444443</v>
      </c>
      <c r="K21" s="7" t="s">
        <v>28</v>
      </c>
      <c r="L21" s="6">
        <f t="shared" si="14"/>
        <v>0.4874999999999999</v>
      </c>
      <c r="M21" s="22">
        <f t="shared" si="15"/>
        <v>0.4895833333333332</v>
      </c>
      <c r="N21" s="7" t="s">
        <v>28</v>
      </c>
      <c r="O21" s="23">
        <f t="shared" si="16"/>
        <v>0.49513888888888874</v>
      </c>
      <c r="P21" s="6">
        <f t="shared" si="17"/>
        <v>0.4965277777777776</v>
      </c>
      <c r="Q21" s="27">
        <f t="shared" si="18"/>
        <v>0.49999999999999983</v>
      </c>
      <c r="R21" s="6">
        <f t="shared" si="19"/>
        <v>0.5104166666666665</v>
      </c>
      <c r="S21" s="118" t="s">
        <v>28</v>
      </c>
      <c r="T21" s="8">
        <f t="shared" si="20"/>
        <v>0.5243055555555554</v>
      </c>
    </row>
    <row r="22" spans="1:20" ht="17.25" customHeight="1">
      <c r="A22" s="212"/>
      <c r="B22" s="59">
        <v>16</v>
      </c>
      <c r="C22" s="114"/>
      <c r="D22" s="135"/>
      <c r="E22" s="6">
        <f t="shared" si="21"/>
        <v>0.4652777777777776</v>
      </c>
      <c r="F22" s="7" t="s">
        <v>28</v>
      </c>
      <c r="G22" s="6">
        <f t="shared" si="11"/>
        <v>0.47222222222222204</v>
      </c>
      <c r="H22" s="40">
        <f t="shared" si="12"/>
        <v>0.47222222222222204</v>
      </c>
      <c r="I22" s="7" t="s">
        <v>57</v>
      </c>
      <c r="J22" s="6">
        <f t="shared" si="13"/>
        <v>0.48263888888888873</v>
      </c>
      <c r="K22" s="7" t="s">
        <v>28</v>
      </c>
      <c r="L22" s="6">
        <f t="shared" si="14"/>
        <v>0.4944444444444443</v>
      </c>
      <c r="M22" s="22">
        <f t="shared" si="15"/>
        <v>0.4965277777777776</v>
      </c>
      <c r="N22" s="7" t="s">
        <v>28</v>
      </c>
      <c r="O22" s="23">
        <f t="shared" si="16"/>
        <v>0.5020833333333332</v>
      </c>
      <c r="P22" s="6">
        <f t="shared" si="17"/>
        <v>0.5034722222222221</v>
      </c>
      <c r="Q22" s="27">
        <f t="shared" si="18"/>
        <v>0.5069444444444443</v>
      </c>
      <c r="R22" s="6">
        <f t="shared" si="19"/>
        <v>0.5173611111111109</v>
      </c>
      <c r="S22" s="118" t="s">
        <v>28</v>
      </c>
      <c r="T22" s="8">
        <f t="shared" si="20"/>
        <v>0.5312499999999998</v>
      </c>
    </row>
    <row r="23" spans="1:20" ht="17.25" customHeight="1">
      <c r="A23" s="212"/>
      <c r="B23" s="59">
        <v>17</v>
      </c>
      <c r="C23" s="41"/>
      <c r="D23" s="118"/>
      <c r="E23" s="6">
        <f>E22+TIME(0,10,0)</f>
        <v>0.47222222222222204</v>
      </c>
      <c r="F23" s="7" t="s">
        <v>28</v>
      </c>
      <c r="G23" s="6">
        <f>E23+TIME(0,10,0)</f>
        <v>0.47916666666666646</v>
      </c>
      <c r="H23" s="40">
        <f t="shared" si="12"/>
        <v>0.47916666666666646</v>
      </c>
      <c r="I23" s="7" t="s">
        <v>56</v>
      </c>
      <c r="J23" s="6">
        <f>H23+TIME(0,15,0)</f>
        <v>0.48958333333333315</v>
      </c>
      <c r="K23" s="7" t="s">
        <v>28</v>
      </c>
      <c r="L23" s="6">
        <f>J23+TIME(0,17,0)</f>
        <v>0.5013888888888887</v>
      </c>
      <c r="M23" s="22">
        <f t="shared" si="15"/>
        <v>0.503472222222222</v>
      </c>
      <c r="N23" s="7" t="s">
        <v>28</v>
      </c>
      <c r="O23" s="23">
        <f>M23+TIME(0,8,0)</f>
        <v>0.5090277777777775</v>
      </c>
      <c r="P23" s="6">
        <f t="shared" si="17"/>
        <v>0.5104166666666664</v>
      </c>
      <c r="Q23" s="146">
        <f t="shared" si="18"/>
        <v>0.5138888888888886</v>
      </c>
      <c r="R23" s="6">
        <f t="shared" si="19"/>
        <v>0.5243055555555552</v>
      </c>
      <c r="S23" s="118" t="s">
        <v>28</v>
      </c>
      <c r="T23" s="8">
        <f>R23+TIME(0,20,0)</f>
        <v>0.5381944444444441</v>
      </c>
    </row>
    <row r="24" spans="1:20" ht="17.25" customHeight="1" thickBot="1">
      <c r="A24" s="212"/>
      <c r="B24" s="59">
        <v>18</v>
      </c>
      <c r="C24" s="41"/>
      <c r="D24" s="118"/>
      <c r="E24" s="6">
        <f>E23+TIME(0,10,0)</f>
        <v>0.47916666666666646</v>
      </c>
      <c r="F24" s="7" t="s">
        <v>28</v>
      </c>
      <c r="G24" s="6">
        <f>E24+TIME(0,10,0)</f>
        <v>0.4861111111111109</v>
      </c>
      <c r="H24" s="40">
        <f t="shared" si="12"/>
        <v>0.4861111111111109</v>
      </c>
      <c r="I24" s="7" t="s">
        <v>57</v>
      </c>
      <c r="J24" s="6">
        <f>H24+TIME(0,15,0)</f>
        <v>0.49652777777777757</v>
      </c>
      <c r="K24" s="7" t="s">
        <v>28</v>
      </c>
      <c r="L24" s="6">
        <f>J24+TIME(0,17,0)</f>
        <v>0.5083333333333331</v>
      </c>
      <c r="M24" s="22">
        <f t="shared" si="15"/>
        <v>0.5104166666666664</v>
      </c>
      <c r="N24" s="7" t="s">
        <v>28</v>
      </c>
      <c r="O24" s="23">
        <f>M24+TIME(0,8,0)</f>
        <v>0.5159722222222219</v>
      </c>
      <c r="P24" s="6">
        <f t="shared" si="17"/>
        <v>0.5173611111111108</v>
      </c>
      <c r="Q24" s="28">
        <f t="shared" si="18"/>
        <v>0.520833333333333</v>
      </c>
      <c r="R24" s="6">
        <f t="shared" si="19"/>
        <v>0.5312499999999997</v>
      </c>
      <c r="S24" s="118" t="s">
        <v>28</v>
      </c>
      <c r="T24" s="8">
        <f>R24+TIME(0,20,0)</f>
        <v>0.5451388888888885</v>
      </c>
    </row>
    <row r="25" spans="1:20" ht="17.25" customHeight="1">
      <c r="A25" s="212"/>
      <c r="B25" s="59"/>
      <c r="C25" s="41"/>
      <c r="D25" s="118"/>
      <c r="E25" s="214" t="s">
        <v>15</v>
      </c>
      <c r="F25" s="214"/>
      <c r="G25" s="214"/>
      <c r="H25" s="214"/>
      <c r="I25" s="214"/>
      <c r="J25" s="5"/>
      <c r="K25" s="118"/>
      <c r="L25" s="5"/>
      <c r="M25" s="6">
        <f>Q24+TIME(0,7,0)</f>
        <v>0.5256944444444441</v>
      </c>
      <c r="N25" s="118"/>
      <c r="O25" s="5"/>
      <c r="P25" s="5"/>
      <c r="Q25" s="25"/>
      <c r="R25" s="5"/>
      <c r="S25" s="118"/>
      <c r="T25" s="32">
        <f>MINUTE(M26-M25)</f>
        <v>28</v>
      </c>
    </row>
    <row r="26" spans="1:20" ht="17.25" customHeight="1" thickBot="1">
      <c r="A26" s="141"/>
      <c r="B26" s="60"/>
      <c r="C26" s="142"/>
      <c r="D26" s="121"/>
      <c r="E26" s="207" t="s">
        <v>32</v>
      </c>
      <c r="F26" s="207"/>
      <c r="G26" s="207"/>
      <c r="H26" s="207"/>
      <c r="I26" s="207"/>
      <c r="J26" s="60"/>
      <c r="K26" s="121"/>
      <c r="L26" s="60"/>
      <c r="M26" s="61">
        <f>M25+TIME(0,28,0)</f>
        <v>0.5451388888888886</v>
      </c>
      <c r="N26" s="122" t="s">
        <v>20</v>
      </c>
      <c r="O26" s="61">
        <f>M26+TIME(0,15,0)</f>
        <v>0.5555555555555552</v>
      </c>
      <c r="P26" s="60"/>
      <c r="Q26" s="60"/>
      <c r="R26" s="60"/>
      <c r="S26" s="121"/>
      <c r="T26" s="62"/>
    </row>
    <row r="27" spans="1:20" ht="17.25" customHeight="1">
      <c r="A27" s="21"/>
      <c r="B27" s="24">
        <v>1</v>
      </c>
      <c r="C27" s="143"/>
      <c r="D27" s="137"/>
      <c r="E27" s="34">
        <v>0.5277777777777778</v>
      </c>
      <c r="F27" s="47" t="s">
        <v>28</v>
      </c>
      <c r="G27" s="34">
        <f aca="true" t="shared" si="22" ref="G27:G34">E27+TIME(0,10,0)</f>
        <v>0.5347222222222222</v>
      </c>
      <c r="H27" s="46">
        <f aca="true" t="shared" si="23" ref="H27:H34">G27</f>
        <v>0.5347222222222222</v>
      </c>
      <c r="I27" s="47" t="s">
        <v>56</v>
      </c>
      <c r="J27" s="34">
        <f aca="true" t="shared" si="24" ref="J27:J34">H27+TIME(0,15,0)</f>
        <v>0.5451388888888888</v>
      </c>
      <c r="K27" s="47" t="s">
        <v>28</v>
      </c>
      <c r="L27" s="34">
        <f aca="true" t="shared" si="25" ref="L27:L34">J27+TIME(0,17,0)</f>
        <v>0.5569444444444444</v>
      </c>
      <c r="M27" s="48">
        <f aca="true" t="shared" si="26" ref="M27:M34">L27+TIME(0,3,0)</f>
        <v>0.5590277777777777</v>
      </c>
      <c r="N27" s="47" t="s">
        <v>28</v>
      </c>
      <c r="O27" s="49">
        <f aca="true" t="shared" si="27" ref="O27:O34">M27+TIME(0,8,0)</f>
        <v>0.5645833333333332</v>
      </c>
      <c r="P27" s="34">
        <f aca="true" t="shared" si="28" ref="P27:P34">O27+TIME(0,2,0)</f>
        <v>0.5659722222222221</v>
      </c>
      <c r="Q27" s="50">
        <f aca="true" t="shared" si="29" ref="Q27:Q34">P27+TIME(0,5,0)</f>
        <v>0.5694444444444443</v>
      </c>
      <c r="R27" s="34">
        <f aca="true" t="shared" si="30" ref="R27:R34">Q27+TIME(0,15,0)</f>
        <v>0.5798611111111109</v>
      </c>
      <c r="S27" s="126" t="s">
        <v>28</v>
      </c>
      <c r="T27" s="51">
        <f aca="true" t="shared" si="31" ref="T27:T34">R27+TIME(0,20,0)</f>
        <v>0.5937499999999998</v>
      </c>
    </row>
    <row r="28" spans="1:20" ht="17.25" customHeight="1">
      <c r="A28" s="21"/>
      <c r="B28" s="5">
        <v>2</v>
      </c>
      <c r="C28" s="114"/>
      <c r="D28" s="135"/>
      <c r="E28" s="6">
        <f aca="true" t="shared" si="32" ref="E28:E34">E27+TIME(0,10,0)</f>
        <v>0.5347222222222222</v>
      </c>
      <c r="F28" s="7" t="s">
        <v>28</v>
      </c>
      <c r="G28" s="6">
        <f t="shared" si="22"/>
        <v>0.5416666666666666</v>
      </c>
      <c r="H28" s="40">
        <f t="shared" si="23"/>
        <v>0.5416666666666666</v>
      </c>
      <c r="I28" s="7" t="s">
        <v>57</v>
      </c>
      <c r="J28" s="6">
        <f t="shared" si="24"/>
        <v>0.5520833333333333</v>
      </c>
      <c r="K28" s="7" t="s">
        <v>28</v>
      </c>
      <c r="L28" s="6">
        <f t="shared" si="25"/>
        <v>0.5638888888888888</v>
      </c>
      <c r="M28" s="22">
        <f t="shared" si="26"/>
        <v>0.5659722222222221</v>
      </c>
      <c r="N28" s="7" t="s">
        <v>28</v>
      </c>
      <c r="O28" s="23">
        <f t="shared" si="27"/>
        <v>0.5715277777777776</v>
      </c>
      <c r="P28" s="6">
        <f t="shared" si="28"/>
        <v>0.5729166666666665</v>
      </c>
      <c r="Q28" s="27">
        <f t="shared" si="29"/>
        <v>0.5763888888888887</v>
      </c>
      <c r="R28" s="6">
        <f t="shared" si="30"/>
        <v>0.5868055555555554</v>
      </c>
      <c r="S28" s="118" t="s">
        <v>28</v>
      </c>
      <c r="T28" s="8">
        <f t="shared" si="31"/>
        <v>0.6006944444444442</v>
      </c>
    </row>
    <row r="29" spans="1:20" ht="17.25" customHeight="1">
      <c r="A29" s="212" t="s">
        <v>33</v>
      </c>
      <c r="B29" s="5">
        <v>3</v>
      </c>
      <c r="C29" s="114"/>
      <c r="D29" s="135"/>
      <c r="E29" s="6">
        <f t="shared" si="32"/>
        <v>0.5416666666666666</v>
      </c>
      <c r="F29" s="7" t="s">
        <v>28</v>
      </c>
      <c r="G29" s="6">
        <f t="shared" si="22"/>
        <v>0.548611111111111</v>
      </c>
      <c r="H29" s="40">
        <f t="shared" si="23"/>
        <v>0.548611111111111</v>
      </c>
      <c r="I29" s="7" t="s">
        <v>56</v>
      </c>
      <c r="J29" s="6">
        <f t="shared" si="24"/>
        <v>0.5590277777777777</v>
      </c>
      <c r="K29" s="7" t="s">
        <v>28</v>
      </c>
      <c r="L29" s="6">
        <f t="shared" si="25"/>
        <v>0.5708333333333332</v>
      </c>
      <c r="M29" s="22">
        <f t="shared" si="26"/>
        <v>0.5729166666666665</v>
      </c>
      <c r="N29" s="7" t="s">
        <v>28</v>
      </c>
      <c r="O29" s="23">
        <f t="shared" si="27"/>
        <v>0.578472222222222</v>
      </c>
      <c r="P29" s="6">
        <f t="shared" si="28"/>
        <v>0.5798611111111109</v>
      </c>
      <c r="Q29" s="27">
        <f t="shared" si="29"/>
        <v>0.5833333333333331</v>
      </c>
      <c r="R29" s="6">
        <f t="shared" si="30"/>
        <v>0.5937499999999998</v>
      </c>
      <c r="S29" s="118" t="s">
        <v>28</v>
      </c>
      <c r="T29" s="8">
        <f t="shared" si="31"/>
        <v>0.6076388888888886</v>
      </c>
    </row>
    <row r="30" spans="1:20" ht="17.25" customHeight="1">
      <c r="A30" s="212"/>
      <c r="B30" s="5">
        <v>4</v>
      </c>
      <c r="C30" s="114"/>
      <c r="D30" s="135"/>
      <c r="E30" s="6">
        <f t="shared" si="32"/>
        <v>0.548611111111111</v>
      </c>
      <c r="F30" s="7" t="s">
        <v>28</v>
      </c>
      <c r="G30" s="6">
        <f t="shared" si="22"/>
        <v>0.5555555555555555</v>
      </c>
      <c r="H30" s="40">
        <f t="shared" si="23"/>
        <v>0.5555555555555555</v>
      </c>
      <c r="I30" s="7" t="s">
        <v>57</v>
      </c>
      <c r="J30" s="6">
        <f t="shared" si="24"/>
        <v>0.5659722222222221</v>
      </c>
      <c r="K30" s="7" t="s">
        <v>28</v>
      </c>
      <c r="L30" s="6">
        <f t="shared" si="25"/>
        <v>0.5777777777777776</v>
      </c>
      <c r="M30" s="22">
        <f t="shared" si="26"/>
        <v>0.5798611111111109</v>
      </c>
      <c r="N30" s="7" t="s">
        <v>28</v>
      </c>
      <c r="O30" s="23">
        <f t="shared" si="27"/>
        <v>0.5854166666666665</v>
      </c>
      <c r="P30" s="6">
        <f t="shared" si="28"/>
        <v>0.5868055555555554</v>
      </c>
      <c r="Q30" s="27">
        <f t="shared" si="29"/>
        <v>0.5902777777777776</v>
      </c>
      <c r="R30" s="6">
        <f t="shared" si="30"/>
        <v>0.6006944444444442</v>
      </c>
      <c r="S30" s="118" t="s">
        <v>28</v>
      </c>
      <c r="T30" s="8">
        <f t="shared" si="31"/>
        <v>0.614583333333333</v>
      </c>
    </row>
    <row r="31" spans="1:20" ht="17.25" customHeight="1">
      <c r="A31" s="212"/>
      <c r="B31" s="5">
        <v>5</v>
      </c>
      <c r="C31" s="114"/>
      <c r="D31" s="135"/>
      <c r="E31" s="6">
        <f t="shared" si="32"/>
        <v>0.5555555555555555</v>
      </c>
      <c r="F31" s="7" t="s">
        <v>28</v>
      </c>
      <c r="G31" s="6">
        <f t="shared" si="22"/>
        <v>0.5624999999999999</v>
      </c>
      <c r="H31" s="40">
        <f t="shared" si="23"/>
        <v>0.5624999999999999</v>
      </c>
      <c r="I31" s="7" t="s">
        <v>56</v>
      </c>
      <c r="J31" s="6">
        <f t="shared" si="24"/>
        <v>0.5729166666666665</v>
      </c>
      <c r="K31" s="7" t="s">
        <v>28</v>
      </c>
      <c r="L31" s="6">
        <f t="shared" si="25"/>
        <v>0.584722222222222</v>
      </c>
      <c r="M31" s="22">
        <f t="shared" si="26"/>
        <v>0.5868055555555554</v>
      </c>
      <c r="N31" s="7" t="s">
        <v>28</v>
      </c>
      <c r="O31" s="23">
        <f t="shared" si="27"/>
        <v>0.5923611111111109</v>
      </c>
      <c r="P31" s="6">
        <f t="shared" si="28"/>
        <v>0.5937499999999998</v>
      </c>
      <c r="Q31" s="27">
        <f t="shared" si="29"/>
        <v>0.597222222222222</v>
      </c>
      <c r="R31" s="6">
        <f t="shared" si="30"/>
        <v>0.6076388888888886</v>
      </c>
      <c r="S31" s="118" t="s">
        <v>28</v>
      </c>
      <c r="T31" s="8">
        <f t="shared" si="31"/>
        <v>0.6215277777777775</v>
      </c>
    </row>
    <row r="32" spans="1:20" ht="17.25" customHeight="1">
      <c r="A32" s="212"/>
      <c r="B32" s="5">
        <v>6</v>
      </c>
      <c r="C32" s="113"/>
      <c r="D32" s="135"/>
      <c r="E32" s="6">
        <f t="shared" si="32"/>
        <v>0.5624999999999999</v>
      </c>
      <c r="F32" s="7" t="s">
        <v>28</v>
      </c>
      <c r="G32" s="6">
        <f>E32+TIME(0,10,0)</f>
        <v>0.5694444444444443</v>
      </c>
      <c r="H32" s="40">
        <f t="shared" si="23"/>
        <v>0.5694444444444443</v>
      </c>
      <c r="I32" s="7" t="s">
        <v>57</v>
      </c>
      <c r="J32" s="6">
        <f>H32+TIME(0,15,0)</f>
        <v>0.5798611111111109</v>
      </c>
      <c r="K32" s="7" t="s">
        <v>28</v>
      </c>
      <c r="L32" s="6">
        <f>J32+TIME(0,17,0)</f>
        <v>0.5916666666666665</v>
      </c>
      <c r="M32" s="22">
        <f t="shared" si="26"/>
        <v>0.5937499999999998</v>
      </c>
      <c r="N32" s="7" t="s">
        <v>28</v>
      </c>
      <c r="O32" s="23">
        <f>M32+TIME(0,8,0)</f>
        <v>0.5993055555555553</v>
      </c>
      <c r="P32" s="6">
        <f t="shared" si="28"/>
        <v>0.6006944444444442</v>
      </c>
      <c r="Q32" s="27">
        <f t="shared" si="29"/>
        <v>0.6041666666666664</v>
      </c>
      <c r="R32" s="6">
        <f t="shared" si="30"/>
        <v>0.614583333333333</v>
      </c>
      <c r="S32" s="118" t="s">
        <v>28</v>
      </c>
      <c r="T32" s="8">
        <f>R32+TIME(0,20,0)</f>
        <v>0.6284722222222219</v>
      </c>
    </row>
    <row r="33" spans="1:20" ht="17.25" customHeight="1">
      <c r="A33" s="212"/>
      <c r="B33" s="5">
        <v>7</v>
      </c>
      <c r="C33" s="113"/>
      <c r="D33" s="135"/>
      <c r="E33" s="6">
        <f t="shared" si="32"/>
        <v>0.5694444444444443</v>
      </c>
      <c r="F33" s="7" t="s">
        <v>28</v>
      </c>
      <c r="G33" s="6">
        <f t="shared" si="22"/>
        <v>0.5763888888888887</v>
      </c>
      <c r="H33" s="40">
        <f t="shared" si="23"/>
        <v>0.5763888888888887</v>
      </c>
      <c r="I33" s="7" t="s">
        <v>56</v>
      </c>
      <c r="J33" s="6">
        <f t="shared" si="24"/>
        <v>0.5868055555555554</v>
      </c>
      <c r="K33" s="7" t="s">
        <v>28</v>
      </c>
      <c r="L33" s="6">
        <f t="shared" si="25"/>
        <v>0.5986111111111109</v>
      </c>
      <c r="M33" s="22">
        <f t="shared" si="26"/>
        <v>0.6006944444444442</v>
      </c>
      <c r="N33" s="7" t="s">
        <v>28</v>
      </c>
      <c r="O33" s="23">
        <f t="shared" si="27"/>
        <v>0.6062499999999997</v>
      </c>
      <c r="P33" s="6">
        <f t="shared" si="28"/>
        <v>0.6076388888888886</v>
      </c>
      <c r="Q33" s="27">
        <f t="shared" si="29"/>
        <v>0.6111111111111108</v>
      </c>
      <c r="R33" s="6">
        <f t="shared" si="30"/>
        <v>0.6215277777777775</v>
      </c>
      <c r="S33" s="118" t="s">
        <v>28</v>
      </c>
      <c r="T33" s="8">
        <f t="shared" si="31"/>
        <v>0.6354166666666663</v>
      </c>
    </row>
    <row r="34" spans="1:20" ht="17.25" customHeight="1" thickBot="1">
      <c r="A34" s="212"/>
      <c r="B34" s="5">
        <v>8</v>
      </c>
      <c r="C34" s="114"/>
      <c r="D34" s="135"/>
      <c r="E34" s="6">
        <f t="shared" si="32"/>
        <v>0.5763888888888887</v>
      </c>
      <c r="F34" s="7" t="s">
        <v>28</v>
      </c>
      <c r="G34" s="6">
        <f t="shared" si="22"/>
        <v>0.5833333333333331</v>
      </c>
      <c r="H34" s="40">
        <f t="shared" si="23"/>
        <v>0.5833333333333331</v>
      </c>
      <c r="I34" s="7" t="s">
        <v>57</v>
      </c>
      <c r="J34" s="6">
        <f t="shared" si="24"/>
        <v>0.5937499999999998</v>
      </c>
      <c r="K34" s="7" t="s">
        <v>28</v>
      </c>
      <c r="L34" s="6">
        <f t="shared" si="25"/>
        <v>0.6055555555555553</v>
      </c>
      <c r="M34" s="22">
        <f t="shared" si="26"/>
        <v>0.6076388888888886</v>
      </c>
      <c r="N34" s="7" t="s">
        <v>28</v>
      </c>
      <c r="O34" s="23">
        <f t="shared" si="27"/>
        <v>0.6131944444444442</v>
      </c>
      <c r="P34" s="6">
        <f t="shared" si="28"/>
        <v>0.614583333333333</v>
      </c>
      <c r="Q34" s="28">
        <f t="shared" si="29"/>
        <v>0.6180555555555552</v>
      </c>
      <c r="R34" s="6">
        <f t="shared" si="30"/>
        <v>0.6284722222222219</v>
      </c>
      <c r="S34" s="118" t="s">
        <v>28</v>
      </c>
      <c r="T34" s="8">
        <f t="shared" si="31"/>
        <v>0.6423611111111107</v>
      </c>
    </row>
    <row r="35" spans="1:20" ht="17.25" customHeight="1" thickBot="1">
      <c r="A35" s="212"/>
      <c r="B35" s="5"/>
      <c r="C35" s="41"/>
      <c r="D35" s="118"/>
      <c r="E35" s="214" t="s">
        <v>14</v>
      </c>
      <c r="F35" s="214"/>
      <c r="G35" s="214"/>
      <c r="H35" s="214"/>
      <c r="I35" s="214"/>
      <c r="J35" s="5"/>
      <c r="K35" s="118"/>
      <c r="L35" s="5"/>
      <c r="M35" s="6">
        <f>Q34+TIME(0,7,0)</f>
        <v>0.6229166666666663</v>
      </c>
      <c r="N35" s="118"/>
      <c r="O35" s="5"/>
      <c r="P35" s="5"/>
      <c r="Q35" s="25"/>
      <c r="R35" s="5"/>
      <c r="S35" s="118"/>
      <c r="T35" s="32">
        <f>MINUTE(Q36-M35)</f>
        <v>18</v>
      </c>
    </row>
    <row r="36" spans="1:20" ht="17.25" customHeight="1">
      <c r="A36" s="212"/>
      <c r="B36" s="5">
        <v>9</v>
      </c>
      <c r="C36" s="145"/>
      <c r="D36" s="135"/>
      <c r="E36" s="6">
        <v>0.59375</v>
      </c>
      <c r="F36" s="7" t="s">
        <v>28</v>
      </c>
      <c r="G36" s="6">
        <f aca="true" t="shared" si="33" ref="G36:G43">E36+TIME(0,10,0)</f>
        <v>0.6006944444444444</v>
      </c>
      <c r="H36" s="40">
        <f aca="true" t="shared" si="34" ref="H36:H43">G36</f>
        <v>0.6006944444444444</v>
      </c>
      <c r="I36" s="7" t="s">
        <v>56</v>
      </c>
      <c r="J36" s="6">
        <f aca="true" t="shared" si="35" ref="J36:J43">H36+TIME(0,15,0)</f>
        <v>0.611111111111111</v>
      </c>
      <c r="K36" s="7" t="s">
        <v>28</v>
      </c>
      <c r="L36" s="6">
        <f aca="true" t="shared" si="36" ref="L36:L43">J36+TIME(0,17,0)</f>
        <v>0.6229166666666666</v>
      </c>
      <c r="M36" s="22">
        <f aca="true" t="shared" si="37" ref="M36:M43">L36+TIME(0,3,0)</f>
        <v>0.6249999999999999</v>
      </c>
      <c r="N36" s="7" t="s">
        <v>28</v>
      </c>
      <c r="O36" s="23">
        <f aca="true" t="shared" si="38" ref="O36:O43">M36+TIME(0,8,0)</f>
        <v>0.6305555555555554</v>
      </c>
      <c r="P36" s="6">
        <f aca="true" t="shared" si="39" ref="P36:P43">O36+TIME(0,2,0)</f>
        <v>0.6319444444444443</v>
      </c>
      <c r="Q36" s="26">
        <f aca="true" t="shared" si="40" ref="Q36:Q43">P36+TIME(0,5,0)</f>
        <v>0.6354166666666665</v>
      </c>
      <c r="R36" s="6">
        <f aca="true" t="shared" si="41" ref="R36:R43">Q36+TIME(0,15,0)</f>
        <v>0.6458333333333331</v>
      </c>
      <c r="S36" s="118" t="s">
        <v>28</v>
      </c>
      <c r="T36" s="8">
        <f aca="true" t="shared" si="42" ref="T36:T43">R36+TIME(0,20,0)</f>
        <v>0.659722222222222</v>
      </c>
    </row>
    <row r="37" spans="1:20" ht="17.25" customHeight="1">
      <c r="A37" s="212"/>
      <c r="B37" s="5">
        <v>10</v>
      </c>
      <c r="C37" s="114"/>
      <c r="D37" s="135"/>
      <c r="E37" s="6">
        <f>E36+TIME(0,10,0)</f>
        <v>0.6006944444444444</v>
      </c>
      <c r="F37" s="7" t="s">
        <v>28</v>
      </c>
      <c r="G37" s="6">
        <f t="shared" si="33"/>
        <v>0.6076388888888888</v>
      </c>
      <c r="H37" s="40">
        <f t="shared" si="34"/>
        <v>0.6076388888888888</v>
      </c>
      <c r="I37" s="7" t="s">
        <v>57</v>
      </c>
      <c r="J37" s="6">
        <f t="shared" si="35"/>
        <v>0.6180555555555555</v>
      </c>
      <c r="K37" s="7" t="s">
        <v>28</v>
      </c>
      <c r="L37" s="6">
        <f t="shared" si="36"/>
        <v>0.629861111111111</v>
      </c>
      <c r="M37" s="22">
        <f t="shared" si="37"/>
        <v>0.6319444444444443</v>
      </c>
      <c r="N37" s="7" t="s">
        <v>28</v>
      </c>
      <c r="O37" s="23">
        <f t="shared" si="38"/>
        <v>0.6374999999999998</v>
      </c>
      <c r="P37" s="6">
        <f t="shared" si="39"/>
        <v>0.6388888888888887</v>
      </c>
      <c r="Q37" s="27">
        <f t="shared" si="40"/>
        <v>0.6423611111111109</v>
      </c>
      <c r="R37" s="6">
        <f t="shared" si="41"/>
        <v>0.6527777777777776</v>
      </c>
      <c r="S37" s="118" t="s">
        <v>28</v>
      </c>
      <c r="T37" s="8">
        <f t="shared" si="42"/>
        <v>0.6666666666666664</v>
      </c>
    </row>
    <row r="38" spans="1:20" ht="17.25" customHeight="1">
      <c r="A38" s="212"/>
      <c r="B38" s="5">
        <v>11</v>
      </c>
      <c r="C38" s="114"/>
      <c r="D38" s="135"/>
      <c r="E38" s="6">
        <f aca="true" t="shared" si="43" ref="E38:E43">E37+TIME(0,10,0)</f>
        <v>0.6076388888888888</v>
      </c>
      <c r="F38" s="7" t="s">
        <v>28</v>
      </c>
      <c r="G38" s="6">
        <f>E38+TIME(0,10,0)</f>
        <v>0.6145833333333333</v>
      </c>
      <c r="H38" s="40">
        <f t="shared" si="34"/>
        <v>0.6145833333333333</v>
      </c>
      <c r="I38" s="7" t="s">
        <v>56</v>
      </c>
      <c r="J38" s="6">
        <f>H38+TIME(0,15,0)</f>
        <v>0.6249999999999999</v>
      </c>
      <c r="K38" s="7" t="s">
        <v>28</v>
      </c>
      <c r="L38" s="6">
        <f>J38+TIME(0,17,0)</f>
        <v>0.6368055555555554</v>
      </c>
      <c r="M38" s="22">
        <f t="shared" si="37"/>
        <v>0.6388888888888887</v>
      </c>
      <c r="N38" s="7" t="s">
        <v>28</v>
      </c>
      <c r="O38" s="23">
        <f>M38+TIME(0,8,0)</f>
        <v>0.6444444444444443</v>
      </c>
      <c r="P38" s="6">
        <f t="shared" si="39"/>
        <v>0.6458333333333331</v>
      </c>
      <c r="Q38" s="27">
        <f t="shared" si="40"/>
        <v>0.6493055555555554</v>
      </c>
      <c r="R38" s="6">
        <f t="shared" si="41"/>
        <v>0.659722222222222</v>
      </c>
      <c r="S38" s="118" t="s">
        <v>28</v>
      </c>
      <c r="T38" s="8">
        <f>R38+TIME(0,20,0)</f>
        <v>0.6736111111111108</v>
      </c>
    </row>
    <row r="39" spans="1:20" ht="17.25" customHeight="1">
      <c r="A39" s="212"/>
      <c r="B39" s="5">
        <v>12</v>
      </c>
      <c r="C39" s="114"/>
      <c r="D39" s="135"/>
      <c r="E39" s="6">
        <f t="shared" si="43"/>
        <v>0.6145833333333333</v>
      </c>
      <c r="F39" s="7" t="s">
        <v>28</v>
      </c>
      <c r="G39" s="6">
        <f>E39+TIME(0,10,0)</f>
        <v>0.6215277777777777</v>
      </c>
      <c r="H39" s="40">
        <f t="shared" si="34"/>
        <v>0.6215277777777777</v>
      </c>
      <c r="I39" s="7" t="s">
        <v>57</v>
      </c>
      <c r="J39" s="6">
        <f>H39+TIME(0,15,0)</f>
        <v>0.6319444444444443</v>
      </c>
      <c r="K39" s="7" t="s">
        <v>28</v>
      </c>
      <c r="L39" s="6">
        <f>J39+TIME(0,17,0)</f>
        <v>0.6437499999999998</v>
      </c>
      <c r="M39" s="22">
        <f t="shared" si="37"/>
        <v>0.6458333333333331</v>
      </c>
      <c r="N39" s="7" t="s">
        <v>28</v>
      </c>
      <c r="O39" s="23">
        <f>M39+TIME(0,8,0)</f>
        <v>0.6513888888888887</v>
      </c>
      <c r="P39" s="6">
        <f t="shared" si="39"/>
        <v>0.6527777777777776</v>
      </c>
      <c r="Q39" s="27">
        <f t="shared" si="40"/>
        <v>0.6562499999999998</v>
      </c>
      <c r="R39" s="6">
        <f t="shared" si="41"/>
        <v>0.6666666666666664</v>
      </c>
      <c r="S39" s="118" t="s">
        <v>28</v>
      </c>
      <c r="T39" s="8">
        <f>R39+TIME(0,20,0)</f>
        <v>0.6805555555555552</v>
      </c>
    </row>
    <row r="40" spans="1:20" ht="17.25" customHeight="1">
      <c r="A40" s="212"/>
      <c r="B40" s="5">
        <v>13</v>
      </c>
      <c r="C40" s="114"/>
      <c r="D40" s="135"/>
      <c r="E40" s="6">
        <f t="shared" si="43"/>
        <v>0.6215277777777777</v>
      </c>
      <c r="F40" s="7" t="s">
        <v>28</v>
      </c>
      <c r="G40" s="6">
        <f t="shared" si="33"/>
        <v>0.6284722222222221</v>
      </c>
      <c r="H40" s="40">
        <f t="shared" si="34"/>
        <v>0.6284722222222221</v>
      </c>
      <c r="I40" s="7" t="s">
        <v>56</v>
      </c>
      <c r="J40" s="6">
        <f t="shared" si="35"/>
        <v>0.6388888888888887</v>
      </c>
      <c r="K40" s="7" t="s">
        <v>28</v>
      </c>
      <c r="L40" s="6">
        <f t="shared" si="36"/>
        <v>0.6506944444444442</v>
      </c>
      <c r="M40" s="22">
        <f t="shared" si="37"/>
        <v>0.6527777777777776</v>
      </c>
      <c r="N40" s="7" t="s">
        <v>28</v>
      </c>
      <c r="O40" s="23">
        <f t="shared" si="38"/>
        <v>0.6583333333333331</v>
      </c>
      <c r="P40" s="6">
        <f t="shared" si="39"/>
        <v>0.659722222222222</v>
      </c>
      <c r="Q40" s="27">
        <f t="shared" si="40"/>
        <v>0.6631944444444442</v>
      </c>
      <c r="R40" s="6">
        <f t="shared" si="41"/>
        <v>0.6736111111111108</v>
      </c>
      <c r="S40" s="118" t="s">
        <v>28</v>
      </c>
      <c r="T40" s="8">
        <f t="shared" si="42"/>
        <v>0.6874999999999997</v>
      </c>
    </row>
    <row r="41" spans="1:20" ht="17.25" customHeight="1">
      <c r="A41" s="212"/>
      <c r="B41" s="5">
        <v>14</v>
      </c>
      <c r="C41" s="114"/>
      <c r="D41" s="135"/>
      <c r="E41" s="6">
        <f t="shared" si="43"/>
        <v>0.6284722222222221</v>
      </c>
      <c r="F41" s="7" t="s">
        <v>28</v>
      </c>
      <c r="G41" s="6">
        <f t="shared" si="33"/>
        <v>0.6354166666666665</v>
      </c>
      <c r="H41" s="40">
        <f t="shared" si="34"/>
        <v>0.6354166666666665</v>
      </c>
      <c r="I41" s="7" t="s">
        <v>57</v>
      </c>
      <c r="J41" s="6">
        <f t="shared" si="35"/>
        <v>0.6458333333333331</v>
      </c>
      <c r="K41" s="7" t="s">
        <v>28</v>
      </c>
      <c r="L41" s="6">
        <f t="shared" si="36"/>
        <v>0.6576388888888887</v>
      </c>
      <c r="M41" s="22">
        <f t="shared" si="37"/>
        <v>0.659722222222222</v>
      </c>
      <c r="N41" s="7" t="s">
        <v>28</v>
      </c>
      <c r="O41" s="23">
        <f t="shared" si="38"/>
        <v>0.6652777777777775</v>
      </c>
      <c r="P41" s="6">
        <f t="shared" si="39"/>
        <v>0.6666666666666664</v>
      </c>
      <c r="Q41" s="27">
        <f t="shared" si="40"/>
        <v>0.6701388888888886</v>
      </c>
      <c r="R41" s="6">
        <f t="shared" si="41"/>
        <v>0.6805555555555552</v>
      </c>
      <c r="S41" s="118" t="s">
        <v>28</v>
      </c>
      <c r="T41" s="8">
        <f t="shared" si="42"/>
        <v>0.6944444444444441</v>
      </c>
    </row>
    <row r="42" spans="1:20" ht="17.25" customHeight="1">
      <c r="A42" s="212"/>
      <c r="B42" s="5">
        <v>15</v>
      </c>
      <c r="C42" s="114"/>
      <c r="D42" s="135"/>
      <c r="E42" s="6">
        <f t="shared" si="43"/>
        <v>0.6354166666666665</v>
      </c>
      <c r="F42" s="7" t="s">
        <v>28</v>
      </c>
      <c r="G42" s="6">
        <f t="shared" si="33"/>
        <v>0.6423611111111109</v>
      </c>
      <c r="H42" s="40">
        <f t="shared" si="34"/>
        <v>0.6423611111111109</v>
      </c>
      <c r="I42" s="7" t="s">
        <v>56</v>
      </c>
      <c r="J42" s="6">
        <f t="shared" si="35"/>
        <v>0.6527777777777776</v>
      </c>
      <c r="K42" s="7" t="s">
        <v>28</v>
      </c>
      <c r="L42" s="6">
        <f t="shared" si="36"/>
        <v>0.6645833333333331</v>
      </c>
      <c r="M42" s="22">
        <f t="shared" si="37"/>
        <v>0.6666666666666664</v>
      </c>
      <c r="N42" s="7" t="s">
        <v>28</v>
      </c>
      <c r="O42" s="23">
        <f t="shared" si="38"/>
        <v>0.6722222222222219</v>
      </c>
      <c r="P42" s="6">
        <f t="shared" si="39"/>
        <v>0.6736111111111108</v>
      </c>
      <c r="Q42" s="27">
        <f t="shared" si="40"/>
        <v>0.677083333333333</v>
      </c>
      <c r="R42" s="6">
        <f t="shared" si="41"/>
        <v>0.6874999999999997</v>
      </c>
      <c r="S42" s="118" t="s">
        <v>28</v>
      </c>
      <c r="T42" s="8">
        <f t="shared" si="42"/>
        <v>0.7013888888888885</v>
      </c>
    </row>
    <row r="43" spans="1:20" ht="17.25" customHeight="1" thickBot="1">
      <c r="A43" s="212"/>
      <c r="B43" s="5">
        <v>16</v>
      </c>
      <c r="C43" s="114"/>
      <c r="D43" s="135"/>
      <c r="E43" s="6">
        <f t="shared" si="43"/>
        <v>0.6423611111111109</v>
      </c>
      <c r="F43" s="7" t="s">
        <v>28</v>
      </c>
      <c r="G43" s="6">
        <f t="shared" si="33"/>
        <v>0.6493055555555554</v>
      </c>
      <c r="H43" s="40">
        <f t="shared" si="34"/>
        <v>0.6493055555555554</v>
      </c>
      <c r="I43" s="7" t="s">
        <v>57</v>
      </c>
      <c r="J43" s="6">
        <f t="shared" si="35"/>
        <v>0.659722222222222</v>
      </c>
      <c r="K43" s="7" t="s">
        <v>28</v>
      </c>
      <c r="L43" s="6">
        <f t="shared" si="36"/>
        <v>0.6715277777777775</v>
      </c>
      <c r="M43" s="22">
        <f t="shared" si="37"/>
        <v>0.6736111111111108</v>
      </c>
      <c r="N43" s="7" t="s">
        <v>28</v>
      </c>
      <c r="O43" s="23">
        <f t="shared" si="38"/>
        <v>0.6791666666666664</v>
      </c>
      <c r="P43" s="6">
        <f t="shared" si="39"/>
        <v>0.6805555555555552</v>
      </c>
      <c r="Q43" s="28">
        <f t="shared" si="40"/>
        <v>0.6840277777777775</v>
      </c>
      <c r="R43" s="6">
        <f t="shared" si="41"/>
        <v>0.6944444444444441</v>
      </c>
      <c r="S43" s="118" t="s">
        <v>28</v>
      </c>
      <c r="T43" s="8">
        <f t="shared" si="42"/>
        <v>0.7083333333333329</v>
      </c>
    </row>
    <row r="44" spans="1:20" ht="17.25" customHeight="1">
      <c r="A44" s="18"/>
      <c r="B44" s="5"/>
      <c r="C44" s="5"/>
      <c r="D44" s="118"/>
      <c r="E44" s="214" t="s">
        <v>14</v>
      </c>
      <c r="F44" s="214"/>
      <c r="G44" s="214"/>
      <c r="H44" s="214"/>
      <c r="I44" s="214"/>
      <c r="J44" s="5"/>
      <c r="K44" s="118"/>
      <c r="L44" s="5"/>
      <c r="M44" s="6">
        <f>Q43+TIME(0,7,0)</f>
        <v>0.6888888888888886</v>
      </c>
      <c r="N44" s="118"/>
      <c r="O44" s="5"/>
      <c r="P44" s="5"/>
      <c r="Q44" s="24"/>
      <c r="R44" s="5"/>
      <c r="S44" s="118"/>
      <c r="T44" s="32">
        <f>MINUTE(M45-M44)</f>
        <v>23</v>
      </c>
    </row>
    <row r="45" spans="1:20" ht="17.25" customHeight="1" thickBot="1">
      <c r="A45" s="19"/>
      <c r="B45" s="10"/>
      <c r="C45" s="10"/>
      <c r="D45" s="127"/>
      <c r="E45" s="207" t="s">
        <v>31</v>
      </c>
      <c r="F45" s="207"/>
      <c r="G45" s="207"/>
      <c r="H45" s="207"/>
      <c r="I45" s="207"/>
      <c r="J45" s="10"/>
      <c r="K45" s="127"/>
      <c r="L45" s="10"/>
      <c r="M45" s="11">
        <f>M44+TIME(0,23,0)</f>
        <v>0.7048611111111108</v>
      </c>
      <c r="N45" s="128" t="s">
        <v>20</v>
      </c>
      <c r="O45" s="11">
        <f>M45+TIME(0,20,0)</f>
        <v>0.7187499999999997</v>
      </c>
      <c r="P45" s="10"/>
      <c r="Q45" s="10"/>
      <c r="R45" s="10"/>
      <c r="S45" s="127"/>
      <c r="T45" s="12"/>
    </row>
    <row r="46" spans="1:20" ht="17.25" customHeight="1">
      <c r="A46" s="111"/>
      <c r="B46" s="111"/>
      <c r="C46" s="111"/>
      <c r="D46" s="140">
        <f>SUM(D6:D43)</f>
        <v>0</v>
      </c>
      <c r="E46" s="111"/>
      <c r="F46" s="140"/>
      <c r="G46" s="111"/>
      <c r="H46" s="111"/>
      <c r="I46" s="111"/>
      <c r="J46" s="111"/>
      <c r="K46" s="140"/>
      <c r="L46" s="111"/>
      <c r="M46" s="111"/>
      <c r="N46" s="140"/>
      <c r="O46" s="111"/>
      <c r="P46" s="111"/>
      <c r="Q46" s="111"/>
      <c r="R46" s="111"/>
      <c r="S46" s="140"/>
      <c r="T46" s="111"/>
    </row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mergeCells count="21">
    <mergeCell ref="A3:A4"/>
    <mergeCell ref="B3:B4"/>
    <mergeCell ref="C3:C4"/>
    <mergeCell ref="E5:I5"/>
    <mergeCell ref="R3:T4"/>
    <mergeCell ref="D3:D4"/>
    <mergeCell ref="H3:H4"/>
    <mergeCell ref="I3:L3"/>
    <mergeCell ref="I4:L4"/>
    <mergeCell ref="E3:G4"/>
    <mergeCell ref="M3:O4"/>
    <mergeCell ref="P3:P4"/>
    <mergeCell ref="Q3:Q4"/>
    <mergeCell ref="E15:I15"/>
    <mergeCell ref="A29:A43"/>
    <mergeCell ref="E35:I35"/>
    <mergeCell ref="A8:A25"/>
    <mergeCell ref="E45:I45"/>
    <mergeCell ref="E26:I26"/>
    <mergeCell ref="E25:I25"/>
    <mergeCell ref="E44:I44"/>
  </mergeCells>
  <printOptions/>
  <pageMargins left="0.3937007874015748" right="0.35433070866141736" top="0.3937007874015748" bottom="0.3937007874015748" header="0" footer="0"/>
  <pageSetup fitToHeight="1" fitToWidth="1"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2.625" style="1" customWidth="1"/>
    <col min="4" max="4" width="4.625" style="3" customWidth="1"/>
    <col min="5" max="5" width="5.625" style="1" customWidth="1"/>
    <col min="6" max="6" width="2.625" style="3" customWidth="1"/>
    <col min="7" max="8" width="5.625" style="1" customWidth="1"/>
    <col min="9" max="9" width="2.625" style="1" customWidth="1"/>
    <col min="10" max="10" width="5.625" style="1" customWidth="1"/>
    <col min="11" max="11" width="2.625" style="3" customWidth="1"/>
    <col min="12" max="13" width="5.625" style="1" customWidth="1"/>
    <col min="14" max="14" width="2.625" style="3" customWidth="1"/>
    <col min="15" max="18" width="5.625" style="1" customWidth="1"/>
    <col min="19" max="19" width="2.625" style="3" customWidth="1"/>
    <col min="20" max="20" width="5.625" style="1" customWidth="1"/>
    <col min="21" max="16384" width="9.00390625" style="1" customWidth="1"/>
  </cols>
  <sheetData>
    <row r="1" ht="18.75" customHeight="1">
      <c r="A1" s="1" t="s">
        <v>10</v>
      </c>
    </row>
    <row r="2" ht="18.75" customHeight="1" thickBot="1">
      <c r="A2" s="1" t="s">
        <v>52</v>
      </c>
    </row>
    <row r="3" spans="1:20" ht="18.75" customHeight="1">
      <c r="A3" s="217" t="s">
        <v>0</v>
      </c>
      <c r="B3" s="215" t="s">
        <v>1</v>
      </c>
      <c r="C3" s="215" t="s">
        <v>16</v>
      </c>
      <c r="D3" s="215" t="s">
        <v>2</v>
      </c>
      <c r="E3" s="215" t="s">
        <v>3</v>
      </c>
      <c r="F3" s="215"/>
      <c r="G3" s="215"/>
      <c r="H3" s="215" t="s">
        <v>4</v>
      </c>
      <c r="I3" s="215" t="s">
        <v>5</v>
      </c>
      <c r="J3" s="215"/>
      <c r="K3" s="215"/>
      <c r="L3" s="215"/>
      <c r="M3" s="215" t="s">
        <v>6</v>
      </c>
      <c r="N3" s="215"/>
      <c r="O3" s="215"/>
      <c r="P3" s="192" t="s">
        <v>7</v>
      </c>
      <c r="Q3" s="221" t="s">
        <v>8</v>
      </c>
      <c r="R3" s="194" t="s">
        <v>9</v>
      </c>
      <c r="S3" s="215"/>
      <c r="T3" s="219"/>
    </row>
    <row r="4" spans="1:20" ht="18.75" customHeight="1" thickBot="1">
      <c r="A4" s="218"/>
      <c r="B4" s="216"/>
      <c r="C4" s="216"/>
      <c r="D4" s="216"/>
      <c r="E4" s="216"/>
      <c r="F4" s="216"/>
      <c r="G4" s="216"/>
      <c r="H4" s="216"/>
      <c r="I4" s="216" t="s">
        <v>18</v>
      </c>
      <c r="J4" s="216"/>
      <c r="K4" s="216"/>
      <c r="L4" s="216"/>
      <c r="M4" s="216"/>
      <c r="N4" s="216"/>
      <c r="O4" s="216"/>
      <c r="P4" s="184"/>
      <c r="Q4" s="222"/>
      <c r="R4" s="186"/>
      <c r="S4" s="216"/>
      <c r="T4" s="220"/>
    </row>
    <row r="5" spans="1:20" ht="18.75" customHeight="1" thickBot="1" thickTop="1">
      <c r="A5" s="36"/>
      <c r="B5" s="24"/>
      <c r="C5" s="24"/>
      <c r="D5" s="126"/>
      <c r="E5" s="226" t="s">
        <v>13</v>
      </c>
      <c r="F5" s="226"/>
      <c r="G5" s="226"/>
      <c r="H5" s="226"/>
      <c r="I5" s="226"/>
      <c r="J5" s="24"/>
      <c r="K5" s="126"/>
      <c r="L5" s="24"/>
      <c r="M5" s="34">
        <f>Q6-TIME(0,5,0)</f>
        <v>0.3923611111111111</v>
      </c>
      <c r="N5" s="126"/>
      <c r="O5" s="24"/>
      <c r="P5" s="24"/>
      <c r="Q5" s="25"/>
      <c r="R5" s="24"/>
      <c r="S5" s="126"/>
      <c r="T5" s="35"/>
    </row>
    <row r="6" spans="1:20" ht="18.75" customHeight="1">
      <c r="A6" s="37"/>
      <c r="B6" s="5">
        <v>1</v>
      </c>
      <c r="C6" s="114"/>
      <c r="D6" s="135"/>
      <c r="E6" s="6">
        <v>0.3541666666666667</v>
      </c>
      <c r="F6" s="7" t="s">
        <v>19</v>
      </c>
      <c r="G6" s="6">
        <f aca="true" t="shared" si="0" ref="G6:G13">E6+TIME(0,10,0)</f>
        <v>0.3611111111111111</v>
      </c>
      <c r="H6" s="40">
        <f aca="true" t="shared" si="1" ref="H6:H13">G6</f>
        <v>0.3611111111111111</v>
      </c>
      <c r="I6" s="7" t="str">
        <f>IF(ISEVEN(B6),"Ｂ","Ａ")</f>
        <v>Ａ</v>
      </c>
      <c r="J6" s="6">
        <f aca="true" t="shared" si="2" ref="J6:J13">H6+TIME(0,15,0)</f>
        <v>0.3715277777777778</v>
      </c>
      <c r="K6" s="7" t="s">
        <v>19</v>
      </c>
      <c r="L6" s="6">
        <f aca="true" t="shared" si="3" ref="L6:L13">J6+TIME(0,17,0)</f>
        <v>0.38333333333333336</v>
      </c>
      <c r="M6" s="22">
        <f aca="true" t="shared" si="4" ref="M6:M13">L6+TIME(0,3,0)</f>
        <v>0.3854166666666667</v>
      </c>
      <c r="N6" s="7" t="s">
        <v>19</v>
      </c>
      <c r="O6" s="23">
        <f aca="true" t="shared" si="5" ref="O6:O13">M6+TIME(0,8,0)</f>
        <v>0.3909722222222222</v>
      </c>
      <c r="P6" s="6">
        <f aca="true" t="shared" si="6" ref="P6:P13">O6+TIME(0,2,0)</f>
        <v>0.3923611111111111</v>
      </c>
      <c r="Q6" s="26">
        <f aca="true" t="shared" si="7" ref="Q6:Q13">P6+TIME(0,5,0)</f>
        <v>0.3958333333333333</v>
      </c>
      <c r="R6" s="6">
        <f aca="true" t="shared" si="8" ref="R6:R13">Q6+TIME(0,15,0)</f>
        <v>0.40625</v>
      </c>
      <c r="S6" s="118" t="s">
        <v>28</v>
      </c>
      <c r="T6" s="8">
        <f aca="true" t="shared" si="9" ref="T6:T13">R6+TIME(0,20,0)</f>
        <v>0.4201388888888889</v>
      </c>
    </row>
    <row r="7" spans="1:20" ht="18.75" customHeight="1">
      <c r="A7" s="37"/>
      <c r="B7" s="5">
        <v>2</v>
      </c>
      <c r="C7" s="113"/>
      <c r="D7" s="135"/>
      <c r="E7" s="6">
        <f aca="true" t="shared" si="10" ref="E7:E13">E6+TIME(0,10,0)</f>
        <v>0.3611111111111111</v>
      </c>
      <c r="F7" s="7" t="s">
        <v>19</v>
      </c>
      <c r="G7" s="6">
        <f t="shared" si="0"/>
        <v>0.3680555555555555</v>
      </c>
      <c r="H7" s="40">
        <f t="shared" si="1"/>
        <v>0.3680555555555555</v>
      </c>
      <c r="I7" s="7" t="str">
        <f>IF(ISEVEN(B7),"Ｂ","Ａ")</f>
        <v>Ｂ</v>
      </c>
      <c r="J7" s="6">
        <f t="shared" si="2"/>
        <v>0.3784722222222222</v>
      </c>
      <c r="K7" s="7" t="s">
        <v>28</v>
      </c>
      <c r="L7" s="6">
        <f t="shared" si="3"/>
        <v>0.3902777777777778</v>
      </c>
      <c r="M7" s="22">
        <f t="shared" si="4"/>
        <v>0.3923611111111111</v>
      </c>
      <c r="N7" s="7" t="s">
        <v>28</v>
      </c>
      <c r="O7" s="23">
        <f t="shared" si="5"/>
        <v>0.39791666666666664</v>
      </c>
      <c r="P7" s="6">
        <f t="shared" si="6"/>
        <v>0.3993055555555555</v>
      </c>
      <c r="Q7" s="27">
        <f t="shared" si="7"/>
        <v>0.40277777777777773</v>
      </c>
      <c r="R7" s="6">
        <f t="shared" si="8"/>
        <v>0.4131944444444444</v>
      </c>
      <c r="S7" s="118" t="s">
        <v>28</v>
      </c>
      <c r="T7" s="8">
        <f t="shared" si="9"/>
        <v>0.4270833333333333</v>
      </c>
    </row>
    <row r="8" spans="1:20" ht="18.75" customHeight="1">
      <c r="A8" s="212" t="s">
        <v>22</v>
      </c>
      <c r="B8" s="5">
        <v>3</v>
      </c>
      <c r="C8" s="113"/>
      <c r="D8" s="135"/>
      <c r="E8" s="6">
        <f t="shared" si="10"/>
        <v>0.3680555555555555</v>
      </c>
      <c r="F8" s="7" t="s">
        <v>29</v>
      </c>
      <c r="G8" s="6">
        <f t="shared" si="0"/>
        <v>0.37499999999999994</v>
      </c>
      <c r="H8" s="40">
        <f t="shared" si="1"/>
        <v>0.37499999999999994</v>
      </c>
      <c r="I8" s="7" t="str">
        <f>IF(ISEVEN(B8),"Ｂ","Ａ")</f>
        <v>Ａ</v>
      </c>
      <c r="J8" s="6">
        <f t="shared" si="2"/>
        <v>0.38541666666666663</v>
      </c>
      <c r="K8" s="7" t="s">
        <v>28</v>
      </c>
      <c r="L8" s="6">
        <f t="shared" si="3"/>
        <v>0.3972222222222222</v>
      </c>
      <c r="M8" s="22">
        <f t="shared" si="4"/>
        <v>0.3993055555555555</v>
      </c>
      <c r="N8" s="7" t="s">
        <v>28</v>
      </c>
      <c r="O8" s="23">
        <f t="shared" si="5"/>
        <v>0.40486111111111106</v>
      </c>
      <c r="P8" s="6">
        <f t="shared" si="6"/>
        <v>0.40624999999999994</v>
      </c>
      <c r="Q8" s="27">
        <f t="shared" si="7"/>
        <v>0.40972222222222215</v>
      </c>
      <c r="R8" s="6">
        <f t="shared" si="8"/>
        <v>0.42013888888888884</v>
      </c>
      <c r="S8" s="118" t="s">
        <v>28</v>
      </c>
      <c r="T8" s="8">
        <f t="shared" si="9"/>
        <v>0.43402777777777773</v>
      </c>
    </row>
    <row r="9" spans="1:20" ht="18.75" customHeight="1">
      <c r="A9" s="212"/>
      <c r="B9" s="5">
        <v>4</v>
      </c>
      <c r="C9" s="114"/>
      <c r="D9" s="135"/>
      <c r="E9" s="6">
        <f t="shared" si="10"/>
        <v>0.37499999999999994</v>
      </c>
      <c r="F9" s="7" t="s">
        <v>29</v>
      </c>
      <c r="G9" s="6">
        <f t="shared" si="0"/>
        <v>0.38194444444444436</v>
      </c>
      <c r="H9" s="40">
        <f t="shared" si="1"/>
        <v>0.38194444444444436</v>
      </c>
      <c r="I9" s="7" t="str">
        <f>IF(ISEVEN(B9),"Ｂ","Ａ")</f>
        <v>Ｂ</v>
      </c>
      <c r="J9" s="6">
        <f t="shared" si="2"/>
        <v>0.39236111111111105</v>
      </c>
      <c r="K9" s="7" t="s">
        <v>28</v>
      </c>
      <c r="L9" s="6">
        <f t="shared" si="3"/>
        <v>0.4041666666666666</v>
      </c>
      <c r="M9" s="22">
        <f t="shared" si="4"/>
        <v>0.40624999999999994</v>
      </c>
      <c r="N9" s="7" t="s">
        <v>28</v>
      </c>
      <c r="O9" s="23">
        <f t="shared" si="5"/>
        <v>0.4118055555555555</v>
      </c>
      <c r="P9" s="6">
        <f t="shared" si="6"/>
        <v>0.41319444444444436</v>
      </c>
      <c r="Q9" s="27">
        <f t="shared" si="7"/>
        <v>0.4166666666666666</v>
      </c>
      <c r="R9" s="6">
        <f t="shared" si="8"/>
        <v>0.42708333333333326</v>
      </c>
      <c r="S9" s="118" t="s">
        <v>28</v>
      </c>
      <c r="T9" s="8">
        <f t="shared" si="9"/>
        <v>0.44097222222222215</v>
      </c>
    </row>
    <row r="10" spans="1:20" ht="18.75" customHeight="1">
      <c r="A10" s="212"/>
      <c r="B10" s="5">
        <v>5</v>
      </c>
      <c r="C10" s="114"/>
      <c r="D10" s="135"/>
      <c r="E10" s="6">
        <f t="shared" si="10"/>
        <v>0.38194444444444436</v>
      </c>
      <c r="F10" s="7" t="s">
        <v>29</v>
      </c>
      <c r="G10" s="6">
        <f t="shared" si="0"/>
        <v>0.3888888888888888</v>
      </c>
      <c r="H10" s="40">
        <f t="shared" si="1"/>
        <v>0.3888888888888888</v>
      </c>
      <c r="I10" s="7" t="str">
        <f>IF(ISEVEN(B10),"Ｂ","Ａ")</f>
        <v>Ａ</v>
      </c>
      <c r="J10" s="6">
        <f t="shared" si="2"/>
        <v>0.39930555555555547</v>
      </c>
      <c r="K10" s="7" t="s">
        <v>28</v>
      </c>
      <c r="L10" s="6">
        <f t="shared" si="3"/>
        <v>0.41111111111111104</v>
      </c>
      <c r="M10" s="22">
        <f t="shared" si="4"/>
        <v>0.41319444444444436</v>
      </c>
      <c r="N10" s="7" t="s">
        <v>28</v>
      </c>
      <c r="O10" s="23">
        <f t="shared" si="5"/>
        <v>0.4187499999999999</v>
      </c>
      <c r="P10" s="6">
        <f t="shared" si="6"/>
        <v>0.4201388888888888</v>
      </c>
      <c r="Q10" s="27">
        <f t="shared" si="7"/>
        <v>0.423611111111111</v>
      </c>
      <c r="R10" s="6">
        <f t="shared" si="8"/>
        <v>0.4340277777777777</v>
      </c>
      <c r="S10" s="118" t="s">
        <v>28</v>
      </c>
      <c r="T10" s="8">
        <f t="shared" si="9"/>
        <v>0.4479166666666666</v>
      </c>
    </row>
    <row r="11" spans="1:20" ht="18.75" customHeight="1">
      <c r="A11" s="212"/>
      <c r="B11" s="5">
        <v>6</v>
      </c>
      <c r="C11" s="114"/>
      <c r="D11" s="135"/>
      <c r="E11" s="6">
        <f t="shared" si="10"/>
        <v>0.3888888888888888</v>
      </c>
      <c r="F11" s="7" t="s">
        <v>29</v>
      </c>
      <c r="G11" s="6">
        <f t="shared" si="0"/>
        <v>0.3958333333333332</v>
      </c>
      <c r="H11" s="40">
        <f t="shared" si="1"/>
        <v>0.3958333333333332</v>
      </c>
      <c r="I11" s="7" t="str">
        <f>IF(ISEVEN(B11),"Ｂ","Ａ")</f>
        <v>Ｂ</v>
      </c>
      <c r="J11" s="6">
        <f t="shared" si="2"/>
        <v>0.4062499999999999</v>
      </c>
      <c r="K11" s="7" t="s">
        <v>28</v>
      </c>
      <c r="L11" s="6">
        <f t="shared" si="3"/>
        <v>0.41805555555555546</v>
      </c>
      <c r="M11" s="22">
        <f t="shared" si="4"/>
        <v>0.4201388888888888</v>
      </c>
      <c r="N11" s="7" t="s">
        <v>28</v>
      </c>
      <c r="O11" s="23">
        <f t="shared" si="5"/>
        <v>0.4256944444444443</v>
      </c>
      <c r="P11" s="6">
        <f t="shared" si="6"/>
        <v>0.4270833333333332</v>
      </c>
      <c r="Q11" s="27">
        <f t="shared" si="7"/>
        <v>0.4305555555555554</v>
      </c>
      <c r="R11" s="6">
        <f t="shared" si="8"/>
        <v>0.4409722222222221</v>
      </c>
      <c r="S11" s="118" t="s">
        <v>28</v>
      </c>
      <c r="T11" s="8">
        <f t="shared" si="9"/>
        <v>0.454861111111111</v>
      </c>
    </row>
    <row r="12" spans="1:20" ht="18.75" customHeight="1">
      <c r="A12" s="212"/>
      <c r="B12" s="5">
        <v>7</v>
      </c>
      <c r="C12" s="113"/>
      <c r="D12" s="135"/>
      <c r="E12" s="6">
        <f t="shared" si="10"/>
        <v>0.3958333333333332</v>
      </c>
      <c r="F12" s="7" t="s">
        <v>29</v>
      </c>
      <c r="G12" s="6">
        <f t="shared" si="0"/>
        <v>0.4027777777777776</v>
      </c>
      <c r="H12" s="40">
        <f t="shared" si="1"/>
        <v>0.4027777777777776</v>
      </c>
      <c r="I12" s="7" t="str">
        <f>IF(ISEVEN(B12),"Ｂ","Ａ")</f>
        <v>Ａ</v>
      </c>
      <c r="J12" s="6">
        <f t="shared" si="2"/>
        <v>0.4131944444444443</v>
      </c>
      <c r="K12" s="7" t="s">
        <v>28</v>
      </c>
      <c r="L12" s="6">
        <f t="shared" si="3"/>
        <v>0.4249999999999999</v>
      </c>
      <c r="M12" s="22">
        <f t="shared" si="4"/>
        <v>0.4270833333333332</v>
      </c>
      <c r="N12" s="7" t="s">
        <v>28</v>
      </c>
      <c r="O12" s="23">
        <f t="shared" si="5"/>
        <v>0.43263888888888874</v>
      </c>
      <c r="P12" s="6">
        <f t="shared" si="6"/>
        <v>0.4340277777777776</v>
      </c>
      <c r="Q12" s="27">
        <f t="shared" si="7"/>
        <v>0.43749999999999983</v>
      </c>
      <c r="R12" s="6">
        <f t="shared" si="8"/>
        <v>0.4479166666666665</v>
      </c>
      <c r="S12" s="118" t="s">
        <v>28</v>
      </c>
      <c r="T12" s="8">
        <f t="shared" si="9"/>
        <v>0.4618055555555554</v>
      </c>
    </row>
    <row r="13" spans="1:20" ht="18.75" customHeight="1" thickBot="1">
      <c r="A13" s="212"/>
      <c r="B13" s="5">
        <v>8</v>
      </c>
      <c r="C13" s="114"/>
      <c r="D13" s="135"/>
      <c r="E13" s="6">
        <f t="shared" si="10"/>
        <v>0.4027777777777776</v>
      </c>
      <c r="F13" s="7" t="s">
        <v>29</v>
      </c>
      <c r="G13" s="6">
        <f t="shared" si="0"/>
        <v>0.40972222222222204</v>
      </c>
      <c r="H13" s="40">
        <f t="shared" si="1"/>
        <v>0.40972222222222204</v>
      </c>
      <c r="I13" s="7" t="str">
        <f>IF(ISEVEN(B13),"Ｂ","Ａ")</f>
        <v>Ｂ</v>
      </c>
      <c r="J13" s="6">
        <f t="shared" si="2"/>
        <v>0.42013888888888873</v>
      </c>
      <c r="K13" s="7" t="s">
        <v>28</v>
      </c>
      <c r="L13" s="6">
        <f t="shared" si="3"/>
        <v>0.4319444444444443</v>
      </c>
      <c r="M13" s="22">
        <f t="shared" si="4"/>
        <v>0.4340277777777776</v>
      </c>
      <c r="N13" s="7" t="s">
        <v>28</v>
      </c>
      <c r="O13" s="23">
        <f t="shared" si="5"/>
        <v>0.43958333333333316</v>
      </c>
      <c r="P13" s="6">
        <f t="shared" si="6"/>
        <v>0.44097222222222204</v>
      </c>
      <c r="Q13" s="28">
        <f t="shared" si="7"/>
        <v>0.44444444444444425</v>
      </c>
      <c r="R13" s="6">
        <f t="shared" si="8"/>
        <v>0.45486111111111094</v>
      </c>
      <c r="S13" s="118" t="s">
        <v>28</v>
      </c>
      <c r="T13" s="8">
        <f t="shared" si="9"/>
        <v>0.46874999999999983</v>
      </c>
    </row>
    <row r="14" spans="1:20" ht="18.75" customHeight="1" thickBot="1">
      <c r="A14" s="212"/>
      <c r="B14" s="5"/>
      <c r="C14" s="41"/>
      <c r="D14" s="118"/>
      <c r="E14" s="225" t="s">
        <v>14</v>
      </c>
      <c r="F14" s="225"/>
      <c r="G14" s="225"/>
      <c r="H14" s="225"/>
      <c r="I14" s="225"/>
      <c r="J14" s="5"/>
      <c r="K14" s="118"/>
      <c r="L14" s="5"/>
      <c r="M14" s="6">
        <f>Q13+TIME(0,7,0)</f>
        <v>0.44930555555555535</v>
      </c>
      <c r="N14" s="118"/>
      <c r="O14" s="5"/>
      <c r="P14" s="5"/>
      <c r="Q14" s="25"/>
      <c r="R14" s="5"/>
      <c r="S14" s="118"/>
      <c r="T14" s="32">
        <f>MINUTE(Q15-M14)</f>
        <v>18</v>
      </c>
    </row>
    <row r="15" spans="1:20" ht="18.75" customHeight="1">
      <c r="A15" s="212"/>
      <c r="B15" s="5">
        <v>9</v>
      </c>
      <c r="C15" s="114"/>
      <c r="D15" s="135"/>
      <c r="E15" s="6">
        <v>0.4201388888888889</v>
      </c>
      <c r="F15" s="7" t="s">
        <v>28</v>
      </c>
      <c r="G15" s="6">
        <f aca="true" t="shared" si="11" ref="G15:G22">E15+TIME(0,10,0)</f>
        <v>0.4270833333333333</v>
      </c>
      <c r="H15" s="40">
        <f aca="true" t="shared" si="12" ref="H15:H22">G15</f>
        <v>0.4270833333333333</v>
      </c>
      <c r="I15" s="7" t="str">
        <f>IF(ISEVEN(B15),"Ｂ","Ａ")</f>
        <v>Ａ</v>
      </c>
      <c r="J15" s="6">
        <f aca="true" t="shared" si="13" ref="J15:J22">H15+TIME(0,15,0)</f>
        <v>0.4375</v>
      </c>
      <c r="K15" s="7" t="s">
        <v>28</v>
      </c>
      <c r="L15" s="6">
        <f aca="true" t="shared" si="14" ref="L15:L22">J15+TIME(0,17,0)</f>
        <v>0.44930555555555557</v>
      </c>
      <c r="M15" s="22">
        <f aca="true" t="shared" si="15" ref="M15:M22">L15+TIME(0,3,0)</f>
        <v>0.4513888888888889</v>
      </c>
      <c r="N15" s="7" t="s">
        <v>28</v>
      </c>
      <c r="O15" s="23">
        <f aca="true" t="shared" si="16" ref="O15:O22">M15+TIME(0,8,0)</f>
        <v>0.45694444444444443</v>
      </c>
      <c r="P15" s="6">
        <f aca="true" t="shared" si="17" ref="P15:P22">O15+TIME(0,2,0)</f>
        <v>0.4583333333333333</v>
      </c>
      <c r="Q15" s="26">
        <f aca="true" t="shared" si="18" ref="Q15:Q22">P15+TIME(0,5,0)</f>
        <v>0.4618055555555555</v>
      </c>
      <c r="R15" s="6">
        <f aca="true" t="shared" si="19" ref="R15:R22">Q15+TIME(0,15,0)</f>
        <v>0.4722222222222222</v>
      </c>
      <c r="S15" s="118" t="s">
        <v>28</v>
      </c>
      <c r="T15" s="8">
        <f aca="true" t="shared" si="20" ref="T15:T22">R15+TIME(0,20,0)</f>
        <v>0.4861111111111111</v>
      </c>
    </row>
    <row r="16" spans="1:20" ht="18.75" customHeight="1">
      <c r="A16" s="212"/>
      <c r="B16" s="5">
        <v>10</v>
      </c>
      <c r="C16" s="113"/>
      <c r="D16" s="135"/>
      <c r="E16" s="6">
        <f aca="true" t="shared" si="21" ref="E16:E22">E15+TIME(0,10,0)</f>
        <v>0.4270833333333333</v>
      </c>
      <c r="F16" s="7" t="s">
        <v>28</v>
      </c>
      <c r="G16" s="6">
        <f t="shared" si="11"/>
        <v>0.43402777777777773</v>
      </c>
      <c r="H16" s="40">
        <f t="shared" si="12"/>
        <v>0.43402777777777773</v>
      </c>
      <c r="I16" s="7" t="str">
        <f>IF(ISEVEN(B16),"Ｂ","Ａ")</f>
        <v>Ｂ</v>
      </c>
      <c r="J16" s="6">
        <f t="shared" si="13"/>
        <v>0.4444444444444444</v>
      </c>
      <c r="K16" s="7" t="s">
        <v>28</v>
      </c>
      <c r="L16" s="6">
        <f t="shared" si="14"/>
        <v>0.45625</v>
      </c>
      <c r="M16" s="22">
        <f t="shared" si="15"/>
        <v>0.4583333333333333</v>
      </c>
      <c r="N16" s="7" t="s">
        <v>28</v>
      </c>
      <c r="O16" s="23">
        <f t="shared" si="16"/>
        <v>0.46388888888888885</v>
      </c>
      <c r="P16" s="6">
        <f t="shared" si="17"/>
        <v>0.46527777777777773</v>
      </c>
      <c r="Q16" s="27">
        <f t="shared" si="18"/>
        <v>0.46874999999999994</v>
      </c>
      <c r="R16" s="6">
        <f t="shared" si="19"/>
        <v>0.47916666666666663</v>
      </c>
      <c r="S16" s="118" t="s">
        <v>28</v>
      </c>
      <c r="T16" s="8">
        <f t="shared" si="20"/>
        <v>0.4930555555555555</v>
      </c>
    </row>
    <row r="17" spans="1:20" ht="18.75" customHeight="1">
      <c r="A17" s="212"/>
      <c r="B17" s="5">
        <v>11</v>
      </c>
      <c r="C17" s="113"/>
      <c r="D17" s="135"/>
      <c r="E17" s="6">
        <f t="shared" si="21"/>
        <v>0.43402777777777773</v>
      </c>
      <c r="F17" s="7" t="s">
        <v>28</v>
      </c>
      <c r="G17" s="6">
        <f t="shared" si="11"/>
        <v>0.44097222222222215</v>
      </c>
      <c r="H17" s="40">
        <f t="shared" si="12"/>
        <v>0.44097222222222215</v>
      </c>
      <c r="I17" s="7" t="str">
        <f>IF(ISEVEN(B17),"Ｂ","Ａ")</f>
        <v>Ａ</v>
      </c>
      <c r="J17" s="6">
        <f t="shared" si="13"/>
        <v>0.45138888888888884</v>
      </c>
      <c r="K17" s="7" t="s">
        <v>28</v>
      </c>
      <c r="L17" s="6">
        <f t="shared" si="14"/>
        <v>0.4631944444444444</v>
      </c>
      <c r="M17" s="22">
        <f t="shared" si="15"/>
        <v>0.46527777777777773</v>
      </c>
      <c r="N17" s="7" t="s">
        <v>28</v>
      </c>
      <c r="O17" s="23">
        <f t="shared" si="16"/>
        <v>0.47083333333333327</v>
      </c>
      <c r="P17" s="6">
        <f t="shared" si="17"/>
        <v>0.47222222222222215</v>
      </c>
      <c r="Q17" s="27">
        <f t="shared" si="18"/>
        <v>0.47569444444444436</v>
      </c>
      <c r="R17" s="6">
        <f t="shared" si="19"/>
        <v>0.48611111111111105</v>
      </c>
      <c r="S17" s="118" t="s">
        <v>28</v>
      </c>
      <c r="T17" s="8">
        <f t="shared" si="20"/>
        <v>0.49999999999999994</v>
      </c>
    </row>
    <row r="18" spans="1:20" ht="18.75" customHeight="1">
      <c r="A18" s="212"/>
      <c r="B18" s="5">
        <v>12</v>
      </c>
      <c r="C18" s="114"/>
      <c r="D18" s="135"/>
      <c r="E18" s="6">
        <f t="shared" si="21"/>
        <v>0.44097222222222215</v>
      </c>
      <c r="F18" s="7" t="s">
        <v>28</v>
      </c>
      <c r="G18" s="6">
        <f t="shared" si="11"/>
        <v>0.4479166666666666</v>
      </c>
      <c r="H18" s="40">
        <f t="shared" si="12"/>
        <v>0.4479166666666666</v>
      </c>
      <c r="I18" s="7" t="str">
        <f>IF(ISEVEN(B18),"Ｂ","Ａ")</f>
        <v>Ｂ</v>
      </c>
      <c r="J18" s="6">
        <f t="shared" si="13"/>
        <v>0.45833333333333326</v>
      </c>
      <c r="K18" s="7" t="s">
        <v>28</v>
      </c>
      <c r="L18" s="6">
        <f t="shared" si="14"/>
        <v>0.47013888888888883</v>
      </c>
      <c r="M18" s="22">
        <f t="shared" si="15"/>
        <v>0.47222222222222215</v>
      </c>
      <c r="N18" s="7" t="s">
        <v>28</v>
      </c>
      <c r="O18" s="23">
        <f t="shared" si="16"/>
        <v>0.4777777777777777</v>
      </c>
      <c r="P18" s="6">
        <f t="shared" si="17"/>
        <v>0.4791666666666666</v>
      </c>
      <c r="Q18" s="27">
        <f t="shared" si="18"/>
        <v>0.4826388888888888</v>
      </c>
      <c r="R18" s="6">
        <f t="shared" si="19"/>
        <v>0.49305555555555547</v>
      </c>
      <c r="S18" s="118" t="s">
        <v>28</v>
      </c>
      <c r="T18" s="8">
        <f t="shared" si="20"/>
        <v>0.5069444444444443</v>
      </c>
    </row>
    <row r="19" spans="1:20" ht="18.75" customHeight="1">
      <c r="A19" s="212"/>
      <c r="B19" s="5">
        <v>13</v>
      </c>
      <c r="C19" s="114"/>
      <c r="D19" s="135"/>
      <c r="E19" s="6">
        <f t="shared" si="21"/>
        <v>0.4479166666666666</v>
      </c>
      <c r="F19" s="7" t="s">
        <v>28</v>
      </c>
      <c r="G19" s="6">
        <f t="shared" si="11"/>
        <v>0.454861111111111</v>
      </c>
      <c r="H19" s="40">
        <f t="shared" si="12"/>
        <v>0.454861111111111</v>
      </c>
      <c r="I19" s="7" t="str">
        <f>IF(ISEVEN(B19),"Ｂ","Ａ")</f>
        <v>Ａ</v>
      </c>
      <c r="J19" s="6">
        <f t="shared" si="13"/>
        <v>0.4652777777777777</v>
      </c>
      <c r="K19" s="7" t="s">
        <v>28</v>
      </c>
      <c r="L19" s="6">
        <f t="shared" si="14"/>
        <v>0.47708333333333325</v>
      </c>
      <c r="M19" s="22">
        <f t="shared" si="15"/>
        <v>0.4791666666666666</v>
      </c>
      <c r="N19" s="7" t="s">
        <v>28</v>
      </c>
      <c r="O19" s="23">
        <f t="shared" si="16"/>
        <v>0.4847222222222221</v>
      </c>
      <c r="P19" s="6">
        <f t="shared" si="17"/>
        <v>0.486111111111111</v>
      </c>
      <c r="Q19" s="27">
        <f t="shared" si="18"/>
        <v>0.4895833333333332</v>
      </c>
      <c r="R19" s="6">
        <f t="shared" si="19"/>
        <v>0.4999999999999999</v>
      </c>
      <c r="S19" s="118" t="s">
        <v>28</v>
      </c>
      <c r="T19" s="8">
        <f t="shared" si="20"/>
        <v>0.5138888888888887</v>
      </c>
    </row>
    <row r="20" spans="1:20" ht="18.75" customHeight="1">
      <c r="A20" s="212"/>
      <c r="B20" s="5">
        <v>14</v>
      </c>
      <c r="C20" s="114"/>
      <c r="D20" s="135"/>
      <c r="E20" s="6">
        <f t="shared" si="21"/>
        <v>0.454861111111111</v>
      </c>
      <c r="F20" s="7" t="s">
        <v>28</v>
      </c>
      <c r="G20" s="6">
        <f t="shared" si="11"/>
        <v>0.4618055555555554</v>
      </c>
      <c r="H20" s="40">
        <f t="shared" si="12"/>
        <v>0.4618055555555554</v>
      </c>
      <c r="I20" s="7" t="str">
        <f>IF(ISEVEN(B20),"Ｂ","Ａ")</f>
        <v>Ｂ</v>
      </c>
      <c r="J20" s="6">
        <f t="shared" si="13"/>
        <v>0.4722222222222221</v>
      </c>
      <c r="K20" s="7" t="s">
        <v>28</v>
      </c>
      <c r="L20" s="6">
        <f t="shared" si="14"/>
        <v>0.48402777777777767</v>
      </c>
      <c r="M20" s="22">
        <f t="shared" si="15"/>
        <v>0.486111111111111</v>
      </c>
      <c r="N20" s="7" t="s">
        <v>28</v>
      </c>
      <c r="O20" s="23">
        <f t="shared" si="16"/>
        <v>0.49166666666666653</v>
      </c>
      <c r="P20" s="6">
        <f t="shared" si="17"/>
        <v>0.4930555555555554</v>
      </c>
      <c r="Q20" s="27">
        <f t="shared" si="18"/>
        <v>0.4965277777777776</v>
      </c>
      <c r="R20" s="6">
        <f t="shared" si="19"/>
        <v>0.5069444444444443</v>
      </c>
      <c r="S20" s="118" t="s">
        <v>28</v>
      </c>
      <c r="T20" s="8">
        <f t="shared" si="20"/>
        <v>0.5208333333333331</v>
      </c>
    </row>
    <row r="21" spans="1:20" ht="18.75" customHeight="1">
      <c r="A21" s="212"/>
      <c r="B21" s="5">
        <v>15</v>
      </c>
      <c r="C21" s="114"/>
      <c r="D21" s="135"/>
      <c r="E21" s="6">
        <f t="shared" si="21"/>
        <v>0.4618055555555554</v>
      </c>
      <c r="F21" s="7" t="s">
        <v>28</v>
      </c>
      <c r="G21" s="6">
        <f t="shared" si="11"/>
        <v>0.46874999999999983</v>
      </c>
      <c r="H21" s="40">
        <f t="shared" si="12"/>
        <v>0.46874999999999983</v>
      </c>
      <c r="I21" s="7" t="str">
        <f>IF(ISEVEN(B21),"Ｂ","Ａ")</f>
        <v>Ａ</v>
      </c>
      <c r="J21" s="6">
        <f t="shared" si="13"/>
        <v>0.4791666666666665</v>
      </c>
      <c r="K21" s="7" t="s">
        <v>28</v>
      </c>
      <c r="L21" s="6">
        <f t="shared" si="14"/>
        <v>0.4909722222222221</v>
      </c>
      <c r="M21" s="22">
        <f t="shared" si="15"/>
        <v>0.4930555555555554</v>
      </c>
      <c r="N21" s="7" t="s">
        <v>28</v>
      </c>
      <c r="O21" s="23">
        <f t="shared" si="16"/>
        <v>0.49861111111111095</v>
      </c>
      <c r="P21" s="6">
        <f t="shared" si="17"/>
        <v>0.49999999999999983</v>
      </c>
      <c r="Q21" s="27">
        <f t="shared" si="18"/>
        <v>0.5034722222222221</v>
      </c>
      <c r="R21" s="6">
        <f t="shared" si="19"/>
        <v>0.5138888888888887</v>
      </c>
      <c r="S21" s="118" t="s">
        <v>28</v>
      </c>
      <c r="T21" s="8">
        <f t="shared" si="20"/>
        <v>0.5277777777777776</v>
      </c>
    </row>
    <row r="22" spans="1:20" ht="18.75" customHeight="1" thickBot="1">
      <c r="A22" s="212"/>
      <c r="B22" s="5">
        <v>16</v>
      </c>
      <c r="C22" s="114"/>
      <c r="D22" s="135"/>
      <c r="E22" s="6">
        <f t="shared" si="21"/>
        <v>0.46874999999999983</v>
      </c>
      <c r="F22" s="7" t="s">
        <v>28</v>
      </c>
      <c r="G22" s="6">
        <f t="shared" si="11"/>
        <v>0.47569444444444425</v>
      </c>
      <c r="H22" s="40">
        <f t="shared" si="12"/>
        <v>0.47569444444444425</v>
      </c>
      <c r="I22" s="7" t="str">
        <f>IF(ISEVEN(B22),"Ｂ","Ａ")</f>
        <v>Ｂ</v>
      </c>
      <c r="J22" s="6">
        <f t="shared" si="13"/>
        <v>0.48611111111111094</v>
      </c>
      <c r="K22" s="7" t="s">
        <v>28</v>
      </c>
      <c r="L22" s="6">
        <f t="shared" si="14"/>
        <v>0.4979166666666665</v>
      </c>
      <c r="M22" s="22">
        <f t="shared" si="15"/>
        <v>0.49999999999999983</v>
      </c>
      <c r="N22" s="7" t="s">
        <v>28</v>
      </c>
      <c r="O22" s="23">
        <f t="shared" si="16"/>
        <v>0.5055555555555554</v>
      </c>
      <c r="P22" s="6">
        <f t="shared" si="17"/>
        <v>0.5069444444444443</v>
      </c>
      <c r="Q22" s="28">
        <f t="shared" si="18"/>
        <v>0.5104166666666665</v>
      </c>
      <c r="R22" s="6">
        <f t="shared" si="19"/>
        <v>0.5208333333333331</v>
      </c>
      <c r="S22" s="118" t="s">
        <v>28</v>
      </c>
      <c r="T22" s="8">
        <f t="shared" si="20"/>
        <v>0.534722222222222</v>
      </c>
    </row>
    <row r="23" spans="1:20" ht="18.75" customHeight="1" thickBot="1">
      <c r="A23" s="212"/>
      <c r="B23" s="5"/>
      <c r="C23" s="41"/>
      <c r="D23" s="118"/>
      <c r="E23" s="225" t="s">
        <v>15</v>
      </c>
      <c r="F23" s="225"/>
      <c r="G23" s="225"/>
      <c r="H23" s="225"/>
      <c r="I23" s="225"/>
      <c r="J23" s="5"/>
      <c r="K23" s="118"/>
      <c r="L23" s="5"/>
      <c r="M23" s="6">
        <f>Q22+TIME(0,7,0)</f>
        <v>0.5152777777777776</v>
      </c>
      <c r="N23" s="118"/>
      <c r="O23" s="5"/>
      <c r="P23" s="5"/>
      <c r="Q23" s="25"/>
      <c r="R23" s="5"/>
      <c r="S23" s="118"/>
      <c r="T23" s="32">
        <f>MINUTE(Q24-M23)</f>
        <v>48</v>
      </c>
    </row>
    <row r="24" spans="1:20" ht="18.75" customHeight="1">
      <c r="A24" s="212"/>
      <c r="B24" s="5">
        <v>17</v>
      </c>
      <c r="C24" s="114"/>
      <c r="D24" s="135"/>
      <c r="E24" s="6">
        <v>0.5069444444444444</v>
      </c>
      <c r="F24" s="7" t="s">
        <v>28</v>
      </c>
      <c r="G24" s="6">
        <f aca="true" t="shared" si="22" ref="G24:G32">E24+TIME(0,10,0)</f>
        <v>0.5138888888888888</v>
      </c>
      <c r="H24" s="40">
        <f aca="true" t="shared" si="23" ref="H24:H32">G24</f>
        <v>0.5138888888888888</v>
      </c>
      <c r="I24" s="7" t="str">
        <f>IF(ISEVEN(B24),"Ｂ","Ａ")</f>
        <v>Ａ</v>
      </c>
      <c r="J24" s="6">
        <f aca="true" t="shared" si="24" ref="J24:J32">H24+TIME(0,15,0)</f>
        <v>0.5243055555555555</v>
      </c>
      <c r="K24" s="7" t="s">
        <v>28</v>
      </c>
      <c r="L24" s="6">
        <f aca="true" t="shared" si="25" ref="L24:L32">J24+TIME(0,17,0)</f>
        <v>0.536111111111111</v>
      </c>
      <c r="M24" s="22">
        <f aca="true" t="shared" si="26" ref="M24:M32">L24+TIME(0,3,0)</f>
        <v>0.5381944444444443</v>
      </c>
      <c r="N24" s="7" t="s">
        <v>28</v>
      </c>
      <c r="O24" s="23">
        <f aca="true" t="shared" si="27" ref="O24:O32">M24+TIME(0,8,0)</f>
        <v>0.5437499999999998</v>
      </c>
      <c r="P24" s="6">
        <f aca="true" t="shared" si="28" ref="P24:P32">O24+TIME(0,2,0)</f>
        <v>0.5451388888888887</v>
      </c>
      <c r="Q24" s="26">
        <f aca="true" t="shared" si="29" ref="Q24:Q32">P24+TIME(0,5,0)</f>
        <v>0.5486111111111109</v>
      </c>
      <c r="R24" s="6">
        <f aca="true" t="shared" si="30" ref="R24:R32">Q24+TIME(0,15,0)</f>
        <v>0.5590277777777776</v>
      </c>
      <c r="S24" s="118" t="s">
        <v>28</v>
      </c>
      <c r="T24" s="8">
        <f aca="true" t="shared" si="31" ref="T24:T32">R24+TIME(0,20,0)</f>
        <v>0.5729166666666664</v>
      </c>
    </row>
    <row r="25" spans="1:20" ht="18.75" customHeight="1">
      <c r="A25" s="212"/>
      <c r="B25" s="5">
        <v>18</v>
      </c>
      <c r="C25" s="114"/>
      <c r="D25" s="135"/>
      <c r="E25" s="6">
        <f aca="true" t="shared" si="32" ref="E25:E32">E24+TIME(0,10,0)</f>
        <v>0.5138888888888888</v>
      </c>
      <c r="F25" s="7" t="s">
        <v>28</v>
      </c>
      <c r="G25" s="6">
        <f t="shared" si="22"/>
        <v>0.5208333333333333</v>
      </c>
      <c r="H25" s="40">
        <f t="shared" si="23"/>
        <v>0.5208333333333333</v>
      </c>
      <c r="I25" s="7" t="str">
        <f>IF(ISEVEN(B25),"Ｂ","Ａ")</f>
        <v>Ｂ</v>
      </c>
      <c r="J25" s="6">
        <f t="shared" si="24"/>
        <v>0.5312499999999999</v>
      </c>
      <c r="K25" s="7" t="s">
        <v>28</v>
      </c>
      <c r="L25" s="6">
        <f t="shared" si="25"/>
        <v>0.5430555555555554</v>
      </c>
      <c r="M25" s="22">
        <f t="shared" si="26"/>
        <v>0.5451388888888887</v>
      </c>
      <c r="N25" s="7" t="s">
        <v>28</v>
      </c>
      <c r="O25" s="23">
        <f t="shared" si="27"/>
        <v>0.5506944444444443</v>
      </c>
      <c r="P25" s="6">
        <f t="shared" si="28"/>
        <v>0.5520833333333331</v>
      </c>
      <c r="Q25" s="27">
        <f t="shared" si="29"/>
        <v>0.5555555555555554</v>
      </c>
      <c r="R25" s="6">
        <f t="shared" si="30"/>
        <v>0.565972222222222</v>
      </c>
      <c r="S25" s="118" t="s">
        <v>28</v>
      </c>
      <c r="T25" s="8">
        <f t="shared" si="31"/>
        <v>0.5798611111111108</v>
      </c>
    </row>
    <row r="26" spans="1:20" ht="18.75" customHeight="1">
      <c r="A26" s="212"/>
      <c r="B26" s="5">
        <v>19</v>
      </c>
      <c r="C26" s="114"/>
      <c r="D26" s="135"/>
      <c r="E26" s="6">
        <f t="shared" si="32"/>
        <v>0.5208333333333333</v>
      </c>
      <c r="F26" s="7" t="s">
        <v>28</v>
      </c>
      <c r="G26" s="6">
        <f t="shared" si="22"/>
        <v>0.5277777777777777</v>
      </c>
      <c r="H26" s="40">
        <f t="shared" si="23"/>
        <v>0.5277777777777777</v>
      </c>
      <c r="I26" s="7" t="str">
        <f>IF(ISEVEN(B26),"Ｂ","Ａ")</f>
        <v>Ａ</v>
      </c>
      <c r="J26" s="6">
        <f t="shared" si="24"/>
        <v>0.5381944444444443</v>
      </c>
      <c r="K26" s="7" t="s">
        <v>28</v>
      </c>
      <c r="L26" s="6">
        <f t="shared" si="25"/>
        <v>0.5499999999999998</v>
      </c>
      <c r="M26" s="22">
        <f t="shared" si="26"/>
        <v>0.5520833333333331</v>
      </c>
      <c r="N26" s="7" t="s">
        <v>28</v>
      </c>
      <c r="O26" s="23">
        <f t="shared" si="27"/>
        <v>0.5576388888888887</v>
      </c>
      <c r="P26" s="6">
        <f t="shared" si="28"/>
        <v>0.5590277777777776</v>
      </c>
      <c r="Q26" s="27">
        <f t="shared" si="29"/>
        <v>0.5624999999999998</v>
      </c>
      <c r="R26" s="6">
        <f t="shared" si="30"/>
        <v>0.5729166666666664</v>
      </c>
      <c r="S26" s="118" t="s">
        <v>28</v>
      </c>
      <c r="T26" s="8">
        <f t="shared" si="31"/>
        <v>0.5868055555555552</v>
      </c>
    </row>
    <row r="27" spans="1:20" ht="18.75" customHeight="1">
      <c r="A27" s="212"/>
      <c r="B27" s="5">
        <v>20</v>
      </c>
      <c r="C27" s="114"/>
      <c r="D27" s="135"/>
      <c r="E27" s="6">
        <f t="shared" si="32"/>
        <v>0.5277777777777777</v>
      </c>
      <c r="F27" s="7" t="s">
        <v>28</v>
      </c>
      <c r="G27" s="6">
        <f t="shared" si="22"/>
        <v>0.5347222222222221</v>
      </c>
      <c r="H27" s="40">
        <f t="shared" si="23"/>
        <v>0.5347222222222221</v>
      </c>
      <c r="I27" s="7" t="str">
        <f>IF(ISEVEN(B27),"Ｂ","Ａ")</f>
        <v>Ｂ</v>
      </c>
      <c r="J27" s="6">
        <f t="shared" si="24"/>
        <v>0.5451388888888887</v>
      </c>
      <c r="K27" s="7" t="s">
        <v>28</v>
      </c>
      <c r="L27" s="6">
        <f t="shared" si="25"/>
        <v>0.5569444444444442</v>
      </c>
      <c r="M27" s="22">
        <f t="shared" si="26"/>
        <v>0.5590277777777776</v>
      </c>
      <c r="N27" s="7" t="s">
        <v>28</v>
      </c>
      <c r="O27" s="23">
        <f t="shared" si="27"/>
        <v>0.5645833333333331</v>
      </c>
      <c r="P27" s="6">
        <f t="shared" si="28"/>
        <v>0.565972222222222</v>
      </c>
      <c r="Q27" s="27">
        <f t="shared" si="29"/>
        <v>0.5694444444444442</v>
      </c>
      <c r="R27" s="6">
        <f t="shared" si="30"/>
        <v>0.5798611111111108</v>
      </c>
      <c r="S27" s="118" t="s">
        <v>28</v>
      </c>
      <c r="T27" s="8">
        <f t="shared" si="31"/>
        <v>0.5937499999999997</v>
      </c>
    </row>
    <row r="28" spans="1:20" ht="18.75" customHeight="1">
      <c r="A28" s="212"/>
      <c r="B28" s="5">
        <v>21</v>
      </c>
      <c r="C28" s="114"/>
      <c r="D28" s="135"/>
      <c r="E28" s="6">
        <f t="shared" si="32"/>
        <v>0.5347222222222221</v>
      </c>
      <c r="F28" s="7" t="s">
        <v>28</v>
      </c>
      <c r="G28" s="6">
        <f t="shared" si="22"/>
        <v>0.5416666666666665</v>
      </c>
      <c r="H28" s="40">
        <f t="shared" si="23"/>
        <v>0.5416666666666665</v>
      </c>
      <c r="I28" s="7" t="str">
        <f>IF(ISEVEN(B28),"Ｂ","Ａ")</f>
        <v>Ａ</v>
      </c>
      <c r="J28" s="6">
        <f t="shared" si="24"/>
        <v>0.5520833333333331</v>
      </c>
      <c r="K28" s="7" t="s">
        <v>28</v>
      </c>
      <c r="L28" s="6">
        <f t="shared" si="25"/>
        <v>0.5638888888888887</v>
      </c>
      <c r="M28" s="22">
        <f t="shared" si="26"/>
        <v>0.565972222222222</v>
      </c>
      <c r="N28" s="7" t="s">
        <v>28</v>
      </c>
      <c r="O28" s="23">
        <f t="shared" si="27"/>
        <v>0.5715277777777775</v>
      </c>
      <c r="P28" s="6">
        <f t="shared" si="28"/>
        <v>0.5729166666666664</v>
      </c>
      <c r="Q28" s="27">
        <f t="shared" si="29"/>
        <v>0.5763888888888886</v>
      </c>
      <c r="R28" s="6">
        <f t="shared" si="30"/>
        <v>0.5868055555555552</v>
      </c>
      <c r="S28" s="118" t="s">
        <v>28</v>
      </c>
      <c r="T28" s="8">
        <f t="shared" si="31"/>
        <v>0.6006944444444441</v>
      </c>
    </row>
    <row r="29" spans="1:20" ht="18.75" customHeight="1">
      <c r="A29" s="212"/>
      <c r="B29" s="5">
        <v>22</v>
      </c>
      <c r="C29" s="114"/>
      <c r="D29" s="135"/>
      <c r="E29" s="6">
        <f t="shared" si="32"/>
        <v>0.5416666666666665</v>
      </c>
      <c r="F29" s="7" t="s">
        <v>28</v>
      </c>
      <c r="G29" s="6">
        <f t="shared" si="22"/>
        <v>0.5486111111111109</v>
      </c>
      <c r="H29" s="40">
        <f t="shared" si="23"/>
        <v>0.5486111111111109</v>
      </c>
      <c r="I29" s="7" t="str">
        <f>IF(ISEVEN(B29),"Ｂ","Ａ")</f>
        <v>Ｂ</v>
      </c>
      <c r="J29" s="6">
        <f t="shared" si="24"/>
        <v>0.5590277777777776</v>
      </c>
      <c r="K29" s="7" t="s">
        <v>28</v>
      </c>
      <c r="L29" s="6">
        <f t="shared" si="25"/>
        <v>0.5708333333333331</v>
      </c>
      <c r="M29" s="22">
        <f t="shared" si="26"/>
        <v>0.5729166666666664</v>
      </c>
      <c r="N29" s="7" t="s">
        <v>28</v>
      </c>
      <c r="O29" s="23">
        <f t="shared" si="27"/>
        <v>0.5784722222222219</v>
      </c>
      <c r="P29" s="6">
        <f t="shared" si="28"/>
        <v>0.5798611111111108</v>
      </c>
      <c r="Q29" s="27">
        <f t="shared" si="29"/>
        <v>0.583333333333333</v>
      </c>
      <c r="R29" s="6">
        <f t="shared" si="30"/>
        <v>0.5937499999999997</v>
      </c>
      <c r="S29" s="118" t="s">
        <v>28</v>
      </c>
      <c r="T29" s="8">
        <f t="shared" si="31"/>
        <v>0.6076388888888885</v>
      </c>
    </row>
    <row r="30" spans="1:20" ht="18.75" customHeight="1">
      <c r="A30" s="212"/>
      <c r="B30" s="5">
        <v>23</v>
      </c>
      <c r="C30" s="114"/>
      <c r="D30" s="135"/>
      <c r="E30" s="6">
        <f t="shared" si="32"/>
        <v>0.5486111111111109</v>
      </c>
      <c r="F30" s="7" t="s">
        <v>28</v>
      </c>
      <c r="G30" s="6">
        <f>E30+TIME(0,10,0)</f>
        <v>0.5555555555555554</v>
      </c>
      <c r="H30" s="40">
        <f t="shared" si="23"/>
        <v>0.5555555555555554</v>
      </c>
      <c r="I30" s="7" t="str">
        <f>IF(ISEVEN(B30),"Ｂ","Ａ")</f>
        <v>Ａ</v>
      </c>
      <c r="J30" s="6">
        <f>H30+TIME(0,15,0)</f>
        <v>0.565972222222222</v>
      </c>
      <c r="K30" s="7" t="s">
        <v>28</v>
      </c>
      <c r="L30" s="6">
        <f>J30+TIME(0,17,0)</f>
        <v>0.5777777777777775</v>
      </c>
      <c r="M30" s="22">
        <f t="shared" si="26"/>
        <v>0.5798611111111108</v>
      </c>
      <c r="N30" s="7" t="s">
        <v>28</v>
      </c>
      <c r="O30" s="23">
        <f>M30+TIME(0,8,0)</f>
        <v>0.5854166666666664</v>
      </c>
      <c r="P30" s="6">
        <f t="shared" si="28"/>
        <v>0.5868055555555552</v>
      </c>
      <c r="Q30" s="27">
        <f t="shared" si="29"/>
        <v>0.5902777777777775</v>
      </c>
      <c r="R30" s="6">
        <f t="shared" si="30"/>
        <v>0.6006944444444441</v>
      </c>
      <c r="S30" s="118" t="s">
        <v>28</v>
      </c>
      <c r="T30" s="8">
        <f>R30+TIME(0,20,0)</f>
        <v>0.6145833333333329</v>
      </c>
    </row>
    <row r="31" spans="1:20" ht="18.75" customHeight="1">
      <c r="A31" s="212"/>
      <c r="B31" s="5">
        <v>24</v>
      </c>
      <c r="C31" s="114"/>
      <c r="D31" s="135"/>
      <c r="E31" s="6">
        <f t="shared" si="32"/>
        <v>0.5555555555555554</v>
      </c>
      <c r="F31" s="7" t="s">
        <v>28</v>
      </c>
      <c r="G31" s="6">
        <f t="shared" si="22"/>
        <v>0.5624999999999998</v>
      </c>
      <c r="H31" s="40">
        <f t="shared" si="23"/>
        <v>0.5624999999999998</v>
      </c>
      <c r="I31" s="7" t="str">
        <f>IF(ISEVEN(B31),"Ｂ","Ａ")</f>
        <v>Ｂ</v>
      </c>
      <c r="J31" s="6">
        <f t="shared" si="24"/>
        <v>0.5729166666666664</v>
      </c>
      <c r="K31" s="7" t="s">
        <v>28</v>
      </c>
      <c r="L31" s="6">
        <f t="shared" si="25"/>
        <v>0.5847222222222219</v>
      </c>
      <c r="M31" s="22">
        <f t="shared" si="26"/>
        <v>0.5868055555555552</v>
      </c>
      <c r="N31" s="7" t="s">
        <v>28</v>
      </c>
      <c r="O31" s="23">
        <f t="shared" si="27"/>
        <v>0.5923611111111108</v>
      </c>
      <c r="P31" s="6">
        <f t="shared" si="28"/>
        <v>0.5937499999999997</v>
      </c>
      <c r="Q31" s="27">
        <f t="shared" si="29"/>
        <v>0.5972222222222219</v>
      </c>
      <c r="R31" s="6">
        <f t="shared" si="30"/>
        <v>0.6076388888888885</v>
      </c>
      <c r="S31" s="118" t="s">
        <v>28</v>
      </c>
      <c r="T31" s="8">
        <f t="shared" si="31"/>
        <v>0.6215277777777773</v>
      </c>
    </row>
    <row r="32" spans="1:20" ht="18.75" customHeight="1" thickBot="1">
      <c r="A32" s="212"/>
      <c r="B32" s="5">
        <v>25</v>
      </c>
      <c r="C32" s="114"/>
      <c r="D32" s="135"/>
      <c r="E32" s="6">
        <f t="shared" si="32"/>
        <v>0.5624999999999998</v>
      </c>
      <c r="F32" s="7" t="s">
        <v>28</v>
      </c>
      <c r="G32" s="6">
        <f t="shared" si="22"/>
        <v>0.5694444444444442</v>
      </c>
      <c r="H32" s="40">
        <f t="shared" si="23"/>
        <v>0.5694444444444442</v>
      </c>
      <c r="I32" s="7" t="str">
        <f>IF(ISEVEN(B32),"Ｂ","Ａ")</f>
        <v>Ａ</v>
      </c>
      <c r="J32" s="6">
        <f t="shared" si="24"/>
        <v>0.5798611111111108</v>
      </c>
      <c r="K32" s="7" t="s">
        <v>28</v>
      </c>
      <c r="L32" s="6">
        <f t="shared" si="25"/>
        <v>0.5916666666666663</v>
      </c>
      <c r="M32" s="22">
        <f t="shared" si="26"/>
        <v>0.5937499999999997</v>
      </c>
      <c r="N32" s="7" t="s">
        <v>28</v>
      </c>
      <c r="O32" s="23">
        <f t="shared" si="27"/>
        <v>0.5993055555555552</v>
      </c>
      <c r="P32" s="6">
        <f t="shared" si="28"/>
        <v>0.6006944444444441</v>
      </c>
      <c r="Q32" s="28">
        <f t="shared" si="29"/>
        <v>0.6041666666666663</v>
      </c>
      <c r="R32" s="6">
        <f t="shared" si="30"/>
        <v>0.6145833333333329</v>
      </c>
      <c r="S32" s="118" t="s">
        <v>28</v>
      </c>
      <c r="T32" s="8">
        <f t="shared" si="31"/>
        <v>0.6284722222222218</v>
      </c>
    </row>
    <row r="33" spans="1:20" ht="18.75" customHeight="1" thickBot="1">
      <c r="A33" s="212"/>
      <c r="B33" s="5"/>
      <c r="C33" s="41"/>
      <c r="D33" s="118"/>
      <c r="E33" s="225" t="s">
        <v>14</v>
      </c>
      <c r="F33" s="225"/>
      <c r="G33" s="225"/>
      <c r="H33" s="225"/>
      <c r="I33" s="225"/>
      <c r="J33" s="5"/>
      <c r="K33" s="118"/>
      <c r="L33" s="5"/>
      <c r="M33" s="6">
        <f>Q32+TIME(0,7,0)</f>
        <v>0.6090277777777774</v>
      </c>
      <c r="N33" s="118"/>
      <c r="O33" s="5"/>
      <c r="P33" s="5"/>
      <c r="Q33" s="25"/>
      <c r="R33" s="5"/>
      <c r="S33" s="118"/>
      <c r="T33" s="32">
        <f>MINUTE(Q34-M33)</f>
        <v>18</v>
      </c>
    </row>
    <row r="34" spans="1:20" ht="18.75" customHeight="1">
      <c r="A34" s="212"/>
      <c r="B34" s="5">
        <v>26</v>
      </c>
      <c r="C34" s="114"/>
      <c r="D34" s="135"/>
      <c r="E34" s="6">
        <v>0.579861111111111</v>
      </c>
      <c r="F34" s="7" t="s">
        <v>28</v>
      </c>
      <c r="G34" s="6">
        <f aca="true" t="shared" si="33" ref="G34:G40">E34+TIME(0,10,0)</f>
        <v>0.5868055555555555</v>
      </c>
      <c r="H34" s="40">
        <f aca="true" t="shared" si="34" ref="H34:H42">G34</f>
        <v>0.5868055555555555</v>
      </c>
      <c r="I34" s="7" t="str">
        <f>IF(ISEVEN(B34),"Ｂ","Ａ")</f>
        <v>Ｂ</v>
      </c>
      <c r="J34" s="6">
        <f aca="true" t="shared" si="35" ref="J34:J40">H34+TIME(0,15,0)</f>
        <v>0.5972222222222221</v>
      </c>
      <c r="K34" s="7" t="s">
        <v>28</v>
      </c>
      <c r="L34" s="6">
        <f aca="true" t="shared" si="36" ref="L34:L40">J34+TIME(0,17,0)</f>
        <v>0.6090277777777776</v>
      </c>
      <c r="M34" s="22">
        <f aca="true" t="shared" si="37" ref="M34:M42">L34+TIME(0,3,0)</f>
        <v>0.6111111111111109</v>
      </c>
      <c r="N34" s="7" t="s">
        <v>28</v>
      </c>
      <c r="O34" s="23">
        <f aca="true" t="shared" si="38" ref="O34:O40">M34+TIME(0,8,0)</f>
        <v>0.6166666666666665</v>
      </c>
      <c r="P34" s="6">
        <f aca="true" t="shared" si="39" ref="P34:P42">O34+TIME(0,2,0)</f>
        <v>0.6180555555555554</v>
      </c>
      <c r="Q34" s="26">
        <f aca="true" t="shared" si="40" ref="Q34:Q42">P34+TIME(0,5,0)</f>
        <v>0.6215277777777776</v>
      </c>
      <c r="R34" s="6">
        <f aca="true" t="shared" si="41" ref="R34:R42">Q34+TIME(0,15,0)</f>
        <v>0.6319444444444442</v>
      </c>
      <c r="S34" s="118" t="s">
        <v>28</v>
      </c>
      <c r="T34" s="8">
        <f aca="true" t="shared" si="42" ref="T34:T42">R34+TIME(0,20,0)</f>
        <v>0.645833333333333</v>
      </c>
    </row>
    <row r="35" spans="1:20" ht="18.75" customHeight="1">
      <c r="A35" s="212"/>
      <c r="B35" s="5">
        <v>27</v>
      </c>
      <c r="C35" s="114"/>
      <c r="D35" s="135"/>
      <c r="E35" s="6">
        <f aca="true" t="shared" si="43" ref="E35:E40">E34+TIME(0,10,0)</f>
        <v>0.5868055555555555</v>
      </c>
      <c r="F35" s="7" t="s">
        <v>28</v>
      </c>
      <c r="G35" s="6">
        <f t="shared" si="33"/>
        <v>0.5937499999999999</v>
      </c>
      <c r="H35" s="40">
        <f t="shared" si="34"/>
        <v>0.5937499999999999</v>
      </c>
      <c r="I35" s="7" t="str">
        <f>IF(ISEVEN(B35),"Ｂ","Ａ")</f>
        <v>Ａ</v>
      </c>
      <c r="J35" s="6">
        <f t="shared" si="35"/>
        <v>0.6041666666666665</v>
      </c>
      <c r="K35" s="7" t="s">
        <v>28</v>
      </c>
      <c r="L35" s="6">
        <f t="shared" si="36"/>
        <v>0.615972222222222</v>
      </c>
      <c r="M35" s="22">
        <f t="shared" si="37"/>
        <v>0.6180555555555554</v>
      </c>
      <c r="N35" s="7" t="s">
        <v>28</v>
      </c>
      <c r="O35" s="23">
        <f t="shared" si="38"/>
        <v>0.6236111111111109</v>
      </c>
      <c r="P35" s="6">
        <f t="shared" si="39"/>
        <v>0.6249999999999998</v>
      </c>
      <c r="Q35" s="27">
        <f t="shared" si="40"/>
        <v>0.628472222222222</v>
      </c>
      <c r="R35" s="6">
        <f t="shared" si="41"/>
        <v>0.6388888888888886</v>
      </c>
      <c r="S35" s="118" t="s">
        <v>28</v>
      </c>
      <c r="T35" s="8">
        <f t="shared" si="42"/>
        <v>0.6527777777777775</v>
      </c>
    </row>
    <row r="36" spans="1:20" ht="18.75" customHeight="1">
      <c r="A36" s="212"/>
      <c r="B36" s="5">
        <v>28</v>
      </c>
      <c r="C36" s="114"/>
      <c r="D36" s="135"/>
      <c r="E36" s="6">
        <f t="shared" si="43"/>
        <v>0.5937499999999999</v>
      </c>
      <c r="F36" s="7" t="s">
        <v>28</v>
      </c>
      <c r="G36" s="6">
        <f t="shared" si="33"/>
        <v>0.6006944444444443</v>
      </c>
      <c r="H36" s="40">
        <f t="shared" si="34"/>
        <v>0.6006944444444443</v>
      </c>
      <c r="I36" s="7" t="str">
        <f>IF(ISEVEN(B36),"Ｂ","Ａ")</f>
        <v>Ｂ</v>
      </c>
      <c r="J36" s="6">
        <f t="shared" si="35"/>
        <v>0.6111111111111109</v>
      </c>
      <c r="K36" s="7" t="s">
        <v>28</v>
      </c>
      <c r="L36" s="6">
        <f t="shared" si="36"/>
        <v>0.6229166666666665</v>
      </c>
      <c r="M36" s="22">
        <f t="shared" si="37"/>
        <v>0.6249999999999998</v>
      </c>
      <c r="N36" s="7" t="s">
        <v>28</v>
      </c>
      <c r="O36" s="23">
        <f t="shared" si="38"/>
        <v>0.6305555555555553</v>
      </c>
      <c r="P36" s="6">
        <f t="shared" si="39"/>
        <v>0.6319444444444442</v>
      </c>
      <c r="Q36" s="27">
        <f t="shared" si="40"/>
        <v>0.6354166666666664</v>
      </c>
      <c r="R36" s="6">
        <f t="shared" si="41"/>
        <v>0.645833333333333</v>
      </c>
      <c r="S36" s="118" t="s">
        <v>28</v>
      </c>
      <c r="T36" s="8">
        <f t="shared" si="42"/>
        <v>0.6597222222222219</v>
      </c>
    </row>
    <row r="37" spans="1:20" ht="18.75" customHeight="1">
      <c r="A37" s="212"/>
      <c r="B37" s="5">
        <v>29</v>
      </c>
      <c r="C37" s="114"/>
      <c r="D37" s="135"/>
      <c r="E37" s="6">
        <f t="shared" si="43"/>
        <v>0.6006944444444443</v>
      </c>
      <c r="F37" s="7" t="s">
        <v>28</v>
      </c>
      <c r="G37" s="6">
        <f t="shared" si="33"/>
        <v>0.6076388888888887</v>
      </c>
      <c r="H37" s="40">
        <f t="shared" si="34"/>
        <v>0.6076388888888887</v>
      </c>
      <c r="I37" s="7" t="str">
        <f>IF(ISEVEN(B37),"Ｂ","Ａ")</f>
        <v>Ａ</v>
      </c>
      <c r="J37" s="6">
        <f t="shared" si="35"/>
        <v>0.6180555555555554</v>
      </c>
      <c r="K37" s="7" t="s">
        <v>28</v>
      </c>
      <c r="L37" s="6">
        <f t="shared" si="36"/>
        <v>0.6298611111111109</v>
      </c>
      <c r="M37" s="22">
        <f t="shared" si="37"/>
        <v>0.6319444444444442</v>
      </c>
      <c r="N37" s="7" t="s">
        <v>28</v>
      </c>
      <c r="O37" s="23">
        <f t="shared" si="38"/>
        <v>0.6374999999999997</v>
      </c>
      <c r="P37" s="6">
        <f t="shared" si="39"/>
        <v>0.6388888888888886</v>
      </c>
      <c r="Q37" s="27">
        <f t="shared" si="40"/>
        <v>0.6423611111111108</v>
      </c>
      <c r="R37" s="6">
        <f t="shared" si="41"/>
        <v>0.6527777777777775</v>
      </c>
      <c r="S37" s="118" t="s">
        <v>28</v>
      </c>
      <c r="T37" s="8">
        <f t="shared" si="42"/>
        <v>0.6666666666666663</v>
      </c>
    </row>
    <row r="38" spans="1:20" ht="18.75" customHeight="1">
      <c r="A38" s="212"/>
      <c r="B38" s="5">
        <v>30</v>
      </c>
      <c r="C38" s="114"/>
      <c r="D38" s="135"/>
      <c r="E38" s="6">
        <f t="shared" si="43"/>
        <v>0.6076388888888887</v>
      </c>
      <c r="F38" s="7" t="s">
        <v>28</v>
      </c>
      <c r="G38" s="6">
        <f t="shared" si="33"/>
        <v>0.6145833333333331</v>
      </c>
      <c r="H38" s="40">
        <f t="shared" si="34"/>
        <v>0.6145833333333331</v>
      </c>
      <c r="I38" s="7" t="str">
        <f>IF(ISEVEN(B38),"Ｂ","Ａ")</f>
        <v>Ｂ</v>
      </c>
      <c r="J38" s="6">
        <f t="shared" si="35"/>
        <v>0.6249999999999998</v>
      </c>
      <c r="K38" s="7" t="s">
        <v>28</v>
      </c>
      <c r="L38" s="6">
        <f t="shared" si="36"/>
        <v>0.6368055555555553</v>
      </c>
      <c r="M38" s="22">
        <f t="shared" si="37"/>
        <v>0.6388888888888886</v>
      </c>
      <c r="N38" s="7" t="s">
        <v>28</v>
      </c>
      <c r="O38" s="23">
        <f t="shared" si="38"/>
        <v>0.6444444444444442</v>
      </c>
      <c r="P38" s="6">
        <f t="shared" si="39"/>
        <v>0.645833333333333</v>
      </c>
      <c r="Q38" s="27">
        <f t="shared" si="40"/>
        <v>0.6493055555555552</v>
      </c>
      <c r="R38" s="6">
        <f t="shared" si="41"/>
        <v>0.6597222222222219</v>
      </c>
      <c r="S38" s="118" t="s">
        <v>28</v>
      </c>
      <c r="T38" s="8">
        <f t="shared" si="42"/>
        <v>0.6736111111111107</v>
      </c>
    </row>
    <row r="39" spans="1:20" ht="18.75" customHeight="1">
      <c r="A39" s="212"/>
      <c r="B39" s="5">
        <v>31</v>
      </c>
      <c r="C39" s="114"/>
      <c r="D39" s="135"/>
      <c r="E39" s="6">
        <f t="shared" si="43"/>
        <v>0.6145833333333331</v>
      </c>
      <c r="F39" s="7" t="s">
        <v>28</v>
      </c>
      <c r="G39" s="6">
        <f t="shared" si="33"/>
        <v>0.6215277777777776</v>
      </c>
      <c r="H39" s="40">
        <f t="shared" si="34"/>
        <v>0.6215277777777776</v>
      </c>
      <c r="I39" s="7" t="str">
        <f>IF(ISEVEN(B39),"Ｂ","Ａ")</f>
        <v>Ａ</v>
      </c>
      <c r="J39" s="6">
        <f t="shared" si="35"/>
        <v>0.6319444444444442</v>
      </c>
      <c r="K39" s="7" t="s">
        <v>28</v>
      </c>
      <c r="L39" s="6">
        <f t="shared" si="36"/>
        <v>0.6437499999999997</v>
      </c>
      <c r="M39" s="22">
        <f t="shared" si="37"/>
        <v>0.645833333333333</v>
      </c>
      <c r="N39" s="7" t="s">
        <v>28</v>
      </c>
      <c r="O39" s="23">
        <f t="shared" si="38"/>
        <v>0.6513888888888886</v>
      </c>
      <c r="P39" s="6">
        <f t="shared" si="39"/>
        <v>0.6527777777777775</v>
      </c>
      <c r="Q39" s="27">
        <f t="shared" si="40"/>
        <v>0.6562499999999997</v>
      </c>
      <c r="R39" s="6">
        <f t="shared" si="41"/>
        <v>0.6666666666666663</v>
      </c>
      <c r="S39" s="118" t="s">
        <v>28</v>
      </c>
      <c r="T39" s="8">
        <f t="shared" si="42"/>
        <v>0.6805555555555551</v>
      </c>
    </row>
    <row r="40" spans="1:20" ht="18.75" customHeight="1">
      <c r="A40" s="212"/>
      <c r="B40" s="5">
        <v>32</v>
      </c>
      <c r="C40" s="114"/>
      <c r="D40" s="135"/>
      <c r="E40" s="6">
        <f t="shared" si="43"/>
        <v>0.6215277777777776</v>
      </c>
      <c r="F40" s="7" t="s">
        <v>28</v>
      </c>
      <c r="G40" s="6">
        <f t="shared" si="33"/>
        <v>0.628472222222222</v>
      </c>
      <c r="H40" s="40">
        <f t="shared" si="34"/>
        <v>0.628472222222222</v>
      </c>
      <c r="I40" s="7" t="str">
        <f>IF(ISEVEN(B40),"Ｂ","Ａ")</f>
        <v>Ｂ</v>
      </c>
      <c r="J40" s="6">
        <f t="shared" si="35"/>
        <v>0.6388888888888886</v>
      </c>
      <c r="K40" s="7" t="s">
        <v>28</v>
      </c>
      <c r="L40" s="6">
        <f t="shared" si="36"/>
        <v>0.6506944444444441</v>
      </c>
      <c r="M40" s="22">
        <f t="shared" si="37"/>
        <v>0.6527777777777775</v>
      </c>
      <c r="N40" s="7" t="s">
        <v>28</v>
      </c>
      <c r="O40" s="23">
        <f t="shared" si="38"/>
        <v>0.658333333333333</v>
      </c>
      <c r="P40" s="6">
        <f t="shared" si="39"/>
        <v>0.6597222222222219</v>
      </c>
      <c r="Q40" s="27">
        <f t="shared" si="40"/>
        <v>0.6631944444444441</v>
      </c>
      <c r="R40" s="6">
        <f t="shared" si="41"/>
        <v>0.6736111111111107</v>
      </c>
      <c r="S40" s="118" t="s">
        <v>28</v>
      </c>
      <c r="T40" s="8">
        <f t="shared" si="42"/>
        <v>0.6874999999999996</v>
      </c>
    </row>
    <row r="41" spans="1:20" ht="18.75" customHeight="1">
      <c r="A41" s="212"/>
      <c r="B41" s="5">
        <v>33</v>
      </c>
      <c r="C41" s="113"/>
      <c r="D41" s="135"/>
      <c r="E41" s="6">
        <f>E40+TIME(0,10,0)</f>
        <v>0.628472222222222</v>
      </c>
      <c r="F41" s="7" t="s">
        <v>28</v>
      </c>
      <c r="G41" s="6">
        <f>E41+TIME(0,10,0)</f>
        <v>0.6354166666666664</v>
      </c>
      <c r="H41" s="40">
        <f t="shared" si="34"/>
        <v>0.6354166666666664</v>
      </c>
      <c r="I41" s="7" t="str">
        <f>IF(ISEVEN(B41),"Ｂ","Ａ")</f>
        <v>Ａ</v>
      </c>
      <c r="J41" s="6">
        <f>H41+TIME(0,15,0)</f>
        <v>0.645833333333333</v>
      </c>
      <c r="K41" s="7" t="s">
        <v>28</v>
      </c>
      <c r="L41" s="6">
        <f>J41+TIME(0,17,0)</f>
        <v>0.6576388888888886</v>
      </c>
      <c r="M41" s="22">
        <f t="shared" si="37"/>
        <v>0.6597222222222219</v>
      </c>
      <c r="N41" s="7" t="s">
        <v>28</v>
      </c>
      <c r="O41" s="23">
        <f>M41+TIME(0,8,0)</f>
        <v>0.6652777777777774</v>
      </c>
      <c r="P41" s="6">
        <f t="shared" si="39"/>
        <v>0.6666666666666663</v>
      </c>
      <c r="Q41" s="27">
        <f t="shared" si="40"/>
        <v>0.6701388888888885</v>
      </c>
      <c r="R41" s="6">
        <f t="shared" si="41"/>
        <v>0.6805555555555551</v>
      </c>
      <c r="S41" s="118" t="s">
        <v>28</v>
      </c>
      <c r="T41" s="8">
        <f t="shared" si="42"/>
        <v>0.694444444444444</v>
      </c>
    </row>
    <row r="42" spans="1:20" ht="18.75" customHeight="1" thickBot="1">
      <c r="A42" s="37"/>
      <c r="B42" s="5">
        <v>34</v>
      </c>
      <c r="C42" s="114"/>
      <c r="D42" s="135"/>
      <c r="E42" s="6">
        <f>E41+TIME(0,10,0)</f>
        <v>0.6354166666666664</v>
      </c>
      <c r="F42" s="7" t="s">
        <v>28</v>
      </c>
      <c r="G42" s="6">
        <f>E42+TIME(0,10,0)</f>
        <v>0.6423611111111108</v>
      </c>
      <c r="H42" s="40">
        <f t="shared" si="34"/>
        <v>0.6423611111111108</v>
      </c>
      <c r="I42" s="7" t="str">
        <f>IF(ISEVEN(B42),"Ｂ","Ａ")</f>
        <v>Ｂ</v>
      </c>
      <c r="J42" s="6">
        <f>H42+TIME(0,15,0)</f>
        <v>0.6527777777777775</v>
      </c>
      <c r="K42" s="7" t="s">
        <v>28</v>
      </c>
      <c r="L42" s="6">
        <f>J42+TIME(0,17,0)</f>
        <v>0.664583333333333</v>
      </c>
      <c r="M42" s="22">
        <f t="shared" si="37"/>
        <v>0.6666666666666663</v>
      </c>
      <c r="N42" s="7" t="s">
        <v>28</v>
      </c>
      <c r="O42" s="23">
        <f>M42+TIME(0,8,0)</f>
        <v>0.6722222222222218</v>
      </c>
      <c r="P42" s="6">
        <f t="shared" si="39"/>
        <v>0.6736111111111107</v>
      </c>
      <c r="Q42" s="28">
        <f t="shared" si="40"/>
        <v>0.6770833333333329</v>
      </c>
      <c r="R42" s="6">
        <f t="shared" si="41"/>
        <v>0.6874999999999996</v>
      </c>
      <c r="S42" s="118" t="s">
        <v>28</v>
      </c>
      <c r="T42" s="8">
        <f t="shared" si="42"/>
        <v>0.7013888888888884</v>
      </c>
    </row>
    <row r="43" spans="1:20" ht="18.75" customHeight="1">
      <c r="A43" s="37"/>
      <c r="B43" s="5"/>
      <c r="C43" s="5"/>
      <c r="D43" s="118"/>
      <c r="E43" s="225" t="s">
        <v>14</v>
      </c>
      <c r="F43" s="225"/>
      <c r="G43" s="225"/>
      <c r="H43" s="225"/>
      <c r="I43" s="225"/>
      <c r="J43" s="5"/>
      <c r="K43" s="118"/>
      <c r="L43" s="5"/>
      <c r="M43" s="6">
        <f>Q42+TIME(0,7,0)</f>
        <v>0.681944444444444</v>
      </c>
      <c r="N43" s="118"/>
      <c r="O43" s="5"/>
      <c r="P43" s="5"/>
      <c r="Q43" s="24"/>
      <c r="R43" s="5"/>
      <c r="S43" s="118"/>
      <c r="T43" s="32">
        <f>MINUTE(M44-M43)</f>
        <v>23</v>
      </c>
    </row>
    <row r="44" spans="1:20" ht="18.75" customHeight="1" thickBot="1">
      <c r="A44" s="38"/>
      <c r="B44" s="10"/>
      <c r="C44" s="10"/>
      <c r="D44" s="127"/>
      <c r="E44" s="224" t="s">
        <v>17</v>
      </c>
      <c r="F44" s="224"/>
      <c r="G44" s="224"/>
      <c r="H44" s="224"/>
      <c r="I44" s="224"/>
      <c r="J44" s="10"/>
      <c r="K44" s="127"/>
      <c r="L44" s="10"/>
      <c r="M44" s="11">
        <f>M43+TIME(0,23,0)</f>
        <v>0.6979166666666663</v>
      </c>
      <c r="N44" s="128" t="s">
        <v>20</v>
      </c>
      <c r="O44" s="11">
        <f>M44+TIME(0,30,0)</f>
        <v>0.7187499999999997</v>
      </c>
      <c r="P44" s="10"/>
      <c r="Q44" s="10"/>
      <c r="R44" s="10"/>
      <c r="S44" s="127"/>
      <c r="T44" s="12"/>
    </row>
    <row r="45" spans="4:9" ht="18.75" customHeight="1">
      <c r="D45" s="3">
        <f>SUM(D6:D42)</f>
        <v>0</v>
      </c>
      <c r="I45" s="2"/>
    </row>
    <row r="46" ht="15" customHeight="1">
      <c r="I46" s="2"/>
    </row>
    <row r="47" ht="15" customHeight="1">
      <c r="I47" s="2"/>
    </row>
    <row r="48" ht="15" customHeight="1">
      <c r="I48" s="2"/>
    </row>
    <row r="49" ht="15" customHeight="1">
      <c r="I49" s="2"/>
    </row>
    <row r="50" ht="15" customHeight="1">
      <c r="I50" s="2"/>
    </row>
    <row r="51" ht="15" customHeight="1">
      <c r="I51" s="2"/>
    </row>
    <row r="52" ht="15" customHeight="1">
      <c r="I52" s="2"/>
    </row>
    <row r="53" ht="15" customHeight="1"/>
    <row r="54" ht="15" customHeight="1"/>
    <row r="55" ht="15" customHeight="1"/>
    <row r="56" ht="15" customHeight="1"/>
  </sheetData>
  <mergeCells count="19">
    <mergeCell ref="R3:T4"/>
    <mergeCell ref="E3:G4"/>
    <mergeCell ref="M3:O4"/>
    <mergeCell ref="P3:P4"/>
    <mergeCell ref="Q3:Q4"/>
    <mergeCell ref="E14:I14"/>
    <mergeCell ref="E5:I5"/>
    <mergeCell ref="A3:A4"/>
    <mergeCell ref="B3:B4"/>
    <mergeCell ref="C3:C4"/>
    <mergeCell ref="A8:A41"/>
    <mergeCell ref="D3:D4"/>
    <mergeCell ref="H3:H4"/>
    <mergeCell ref="I3:L3"/>
    <mergeCell ref="I4:L4"/>
    <mergeCell ref="E44:I44"/>
    <mergeCell ref="E43:I43"/>
    <mergeCell ref="E33:I33"/>
    <mergeCell ref="E23:I23"/>
  </mergeCells>
  <printOptions/>
  <pageMargins left="0.3937007874015748" right="0.35433070866141736" top="0.3937007874015748" bottom="0.3937007874015748" header="0" footer="0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2.625" style="1" customWidth="1"/>
    <col min="4" max="4" width="4.625" style="3" customWidth="1"/>
    <col min="5" max="5" width="5.625" style="1" customWidth="1"/>
    <col min="6" max="6" width="2.625" style="3" customWidth="1"/>
    <col min="7" max="8" width="5.625" style="1" customWidth="1"/>
    <col min="9" max="9" width="2.625" style="1" customWidth="1"/>
    <col min="10" max="10" width="5.625" style="1" customWidth="1"/>
    <col min="11" max="11" width="2.625" style="3" customWidth="1"/>
    <col min="12" max="13" width="5.625" style="1" customWidth="1"/>
    <col min="14" max="14" width="2.625" style="3" customWidth="1"/>
    <col min="15" max="18" width="5.625" style="1" customWidth="1"/>
    <col min="19" max="19" width="2.625" style="3" customWidth="1"/>
    <col min="20" max="20" width="5.625" style="1" customWidth="1"/>
    <col min="21" max="16384" width="9.00390625" style="1" customWidth="1"/>
  </cols>
  <sheetData>
    <row r="1" ht="18.75" customHeight="1">
      <c r="A1" s="1" t="s">
        <v>10</v>
      </c>
    </row>
    <row r="2" ht="18.75" customHeight="1" thickBot="1">
      <c r="A2" s="1" t="s">
        <v>96</v>
      </c>
    </row>
    <row r="3" spans="1:20" ht="18.75" customHeight="1">
      <c r="A3" s="217" t="s">
        <v>0</v>
      </c>
      <c r="B3" s="215" t="s">
        <v>1</v>
      </c>
      <c r="C3" s="215" t="s">
        <v>16</v>
      </c>
      <c r="D3" s="215" t="s">
        <v>2</v>
      </c>
      <c r="E3" s="215" t="s">
        <v>3</v>
      </c>
      <c r="F3" s="215"/>
      <c r="G3" s="215"/>
      <c r="H3" s="215" t="s">
        <v>4</v>
      </c>
      <c r="I3" s="215" t="s">
        <v>5</v>
      </c>
      <c r="J3" s="215"/>
      <c r="K3" s="215"/>
      <c r="L3" s="215"/>
      <c r="M3" s="215" t="s">
        <v>6</v>
      </c>
      <c r="N3" s="215"/>
      <c r="O3" s="215"/>
      <c r="P3" s="192" t="s">
        <v>7</v>
      </c>
      <c r="Q3" s="221" t="s">
        <v>8</v>
      </c>
      <c r="R3" s="194" t="s">
        <v>9</v>
      </c>
      <c r="S3" s="215"/>
      <c r="T3" s="219"/>
    </row>
    <row r="4" spans="1:20" ht="18.75" customHeight="1" thickBot="1">
      <c r="A4" s="218"/>
      <c r="B4" s="216"/>
      <c r="C4" s="216"/>
      <c r="D4" s="216"/>
      <c r="E4" s="216"/>
      <c r="F4" s="216"/>
      <c r="G4" s="216"/>
      <c r="H4" s="216"/>
      <c r="I4" s="216" t="s">
        <v>41</v>
      </c>
      <c r="J4" s="216"/>
      <c r="K4" s="216"/>
      <c r="L4" s="216"/>
      <c r="M4" s="216"/>
      <c r="N4" s="216"/>
      <c r="O4" s="216"/>
      <c r="P4" s="184"/>
      <c r="Q4" s="222"/>
      <c r="R4" s="186"/>
      <c r="S4" s="216"/>
      <c r="T4" s="220"/>
    </row>
    <row r="5" spans="1:20" ht="18.75" customHeight="1" thickBot="1" thickTop="1">
      <c r="A5" s="36"/>
      <c r="B5" s="24"/>
      <c r="C5" s="24"/>
      <c r="D5" s="126"/>
      <c r="E5" s="226" t="s">
        <v>13</v>
      </c>
      <c r="F5" s="226"/>
      <c r="G5" s="226"/>
      <c r="H5" s="226"/>
      <c r="I5" s="226"/>
      <c r="J5" s="24"/>
      <c r="K5" s="126"/>
      <c r="L5" s="24"/>
      <c r="M5" s="34">
        <f>Q6-TIME(0,5,0)</f>
        <v>0.3923611111111111</v>
      </c>
      <c r="N5" s="126"/>
      <c r="O5" s="24"/>
      <c r="P5" s="24"/>
      <c r="Q5" s="25"/>
      <c r="R5" s="24"/>
      <c r="S5" s="126"/>
      <c r="T5" s="35"/>
    </row>
    <row r="6" spans="1:20" ht="18.75" customHeight="1">
      <c r="A6" s="37"/>
      <c r="B6" s="5">
        <v>1</v>
      </c>
      <c r="C6" s="114"/>
      <c r="D6" s="135"/>
      <c r="E6" s="6">
        <v>0.3541666666666667</v>
      </c>
      <c r="F6" s="7" t="s">
        <v>42</v>
      </c>
      <c r="G6" s="6">
        <f aca="true" t="shared" si="0" ref="G6:G13">E6+TIME(0,10,0)</f>
        <v>0.3611111111111111</v>
      </c>
      <c r="H6" s="40">
        <f aca="true" t="shared" si="1" ref="H6:H13">G6</f>
        <v>0.3611111111111111</v>
      </c>
      <c r="I6" s="7" t="s">
        <v>56</v>
      </c>
      <c r="J6" s="6">
        <f aca="true" t="shared" si="2" ref="J6:J13">H6+TIME(0,15,0)</f>
        <v>0.3715277777777778</v>
      </c>
      <c r="K6" s="7" t="s">
        <v>42</v>
      </c>
      <c r="L6" s="6">
        <f aca="true" t="shared" si="3" ref="L6:L13">J6+TIME(0,17,0)</f>
        <v>0.38333333333333336</v>
      </c>
      <c r="M6" s="22">
        <f aca="true" t="shared" si="4" ref="M6:M13">L6+TIME(0,3,0)</f>
        <v>0.3854166666666667</v>
      </c>
      <c r="N6" s="7" t="s">
        <v>42</v>
      </c>
      <c r="O6" s="23">
        <f aca="true" t="shared" si="5" ref="O6:O13">M6+TIME(0,8,0)</f>
        <v>0.3909722222222222</v>
      </c>
      <c r="P6" s="6">
        <f aca="true" t="shared" si="6" ref="P6:P13">O6+TIME(0,2,0)</f>
        <v>0.3923611111111111</v>
      </c>
      <c r="Q6" s="26">
        <f aca="true" t="shared" si="7" ref="Q6:Q13">P6+TIME(0,5,0)</f>
        <v>0.3958333333333333</v>
      </c>
      <c r="R6" s="6">
        <f aca="true" t="shared" si="8" ref="R6:R13">Q6+TIME(0,15,0)</f>
        <v>0.40625</v>
      </c>
      <c r="S6" s="118" t="s">
        <v>28</v>
      </c>
      <c r="T6" s="8">
        <f aca="true" t="shared" si="9" ref="T6:T13">R6+TIME(0,20,0)</f>
        <v>0.4201388888888889</v>
      </c>
    </row>
    <row r="7" spans="1:20" ht="18.75" customHeight="1">
      <c r="A7" s="37"/>
      <c r="B7" s="5">
        <v>2</v>
      </c>
      <c r="C7" s="113"/>
      <c r="D7" s="135"/>
      <c r="E7" s="6">
        <f aca="true" t="shared" si="10" ref="E7:E13">E6+TIME(0,10,0)</f>
        <v>0.3611111111111111</v>
      </c>
      <c r="F7" s="7" t="s">
        <v>42</v>
      </c>
      <c r="G7" s="6">
        <f t="shared" si="0"/>
        <v>0.3680555555555555</v>
      </c>
      <c r="H7" s="40">
        <f t="shared" si="1"/>
        <v>0.3680555555555555</v>
      </c>
      <c r="I7" s="7" t="s">
        <v>57</v>
      </c>
      <c r="J7" s="6">
        <f t="shared" si="2"/>
        <v>0.3784722222222222</v>
      </c>
      <c r="K7" s="7" t="s">
        <v>28</v>
      </c>
      <c r="L7" s="6">
        <f t="shared" si="3"/>
        <v>0.3902777777777778</v>
      </c>
      <c r="M7" s="22">
        <f t="shared" si="4"/>
        <v>0.3923611111111111</v>
      </c>
      <c r="N7" s="7" t="s">
        <v>28</v>
      </c>
      <c r="O7" s="23">
        <f t="shared" si="5"/>
        <v>0.39791666666666664</v>
      </c>
      <c r="P7" s="6">
        <f t="shared" si="6"/>
        <v>0.3993055555555555</v>
      </c>
      <c r="Q7" s="27">
        <f t="shared" si="7"/>
        <v>0.40277777777777773</v>
      </c>
      <c r="R7" s="6">
        <f t="shared" si="8"/>
        <v>0.4131944444444444</v>
      </c>
      <c r="S7" s="118" t="s">
        <v>28</v>
      </c>
      <c r="T7" s="8">
        <f t="shared" si="9"/>
        <v>0.4270833333333333</v>
      </c>
    </row>
    <row r="8" spans="1:20" ht="18.75" customHeight="1">
      <c r="A8" s="212" t="s">
        <v>21</v>
      </c>
      <c r="B8" s="5">
        <v>3</v>
      </c>
      <c r="C8" s="113"/>
      <c r="D8" s="135"/>
      <c r="E8" s="6">
        <f t="shared" si="10"/>
        <v>0.3680555555555555</v>
      </c>
      <c r="F8" s="7" t="s">
        <v>42</v>
      </c>
      <c r="G8" s="6">
        <f t="shared" si="0"/>
        <v>0.37499999999999994</v>
      </c>
      <c r="H8" s="40">
        <f t="shared" si="1"/>
        <v>0.37499999999999994</v>
      </c>
      <c r="I8" s="7" t="s">
        <v>56</v>
      </c>
      <c r="J8" s="6">
        <f t="shared" si="2"/>
        <v>0.38541666666666663</v>
      </c>
      <c r="K8" s="7" t="s">
        <v>28</v>
      </c>
      <c r="L8" s="6">
        <f t="shared" si="3"/>
        <v>0.3972222222222222</v>
      </c>
      <c r="M8" s="22">
        <f t="shared" si="4"/>
        <v>0.3993055555555555</v>
      </c>
      <c r="N8" s="7" t="s">
        <v>28</v>
      </c>
      <c r="O8" s="23">
        <f t="shared" si="5"/>
        <v>0.40486111111111106</v>
      </c>
      <c r="P8" s="6">
        <f t="shared" si="6"/>
        <v>0.40624999999999994</v>
      </c>
      <c r="Q8" s="27">
        <f t="shared" si="7"/>
        <v>0.40972222222222215</v>
      </c>
      <c r="R8" s="6">
        <f t="shared" si="8"/>
        <v>0.42013888888888884</v>
      </c>
      <c r="S8" s="118" t="s">
        <v>28</v>
      </c>
      <c r="T8" s="8">
        <f t="shared" si="9"/>
        <v>0.43402777777777773</v>
      </c>
    </row>
    <row r="9" spans="1:20" ht="18.75" customHeight="1">
      <c r="A9" s="212"/>
      <c r="B9" s="5">
        <v>4</v>
      </c>
      <c r="C9" s="114"/>
      <c r="D9" s="135"/>
      <c r="E9" s="6">
        <f t="shared" si="10"/>
        <v>0.37499999999999994</v>
      </c>
      <c r="F9" s="7" t="s">
        <v>42</v>
      </c>
      <c r="G9" s="6">
        <f t="shared" si="0"/>
        <v>0.38194444444444436</v>
      </c>
      <c r="H9" s="40">
        <f t="shared" si="1"/>
        <v>0.38194444444444436</v>
      </c>
      <c r="I9" s="7" t="s">
        <v>57</v>
      </c>
      <c r="J9" s="6">
        <f t="shared" si="2"/>
        <v>0.39236111111111105</v>
      </c>
      <c r="K9" s="7" t="s">
        <v>28</v>
      </c>
      <c r="L9" s="6">
        <f t="shared" si="3"/>
        <v>0.4041666666666666</v>
      </c>
      <c r="M9" s="22">
        <f t="shared" si="4"/>
        <v>0.40624999999999994</v>
      </c>
      <c r="N9" s="7" t="s">
        <v>28</v>
      </c>
      <c r="O9" s="23">
        <f t="shared" si="5"/>
        <v>0.4118055555555555</v>
      </c>
      <c r="P9" s="6">
        <f t="shared" si="6"/>
        <v>0.41319444444444436</v>
      </c>
      <c r="Q9" s="27">
        <f t="shared" si="7"/>
        <v>0.4166666666666666</v>
      </c>
      <c r="R9" s="6">
        <f t="shared" si="8"/>
        <v>0.42708333333333326</v>
      </c>
      <c r="S9" s="118" t="s">
        <v>28</v>
      </c>
      <c r="T9" s="8">
        <f t="shared" si="9"/>
        <v>0.44097222222222215</v>
      </c>
    </row>
    <row r="10" spans="1:20" ht="18.75" customHeight="1">
      <c r="A10" s="212"/>
      <c r="B10" s="5">
        <v>5</v>
      </c>
      <c r="C10" s="114"/>
      <c r="D10" s="135"/>
      <c r="E10" s="6">
        <f t="shared" si="10"/>
        <v>0.38194444444444436</v>
      </c>
      <c r="F10" s="7" t="s">
        <v>42</v>
      </c>
      <c r="G10" s="6">
        <f t="shared" si="0"/>
        <v>0.3888888888888888</v>
      </c>
      <c r="H10" s="40">
        <f t="shared" si="1"/>
        <v>0.3888888888888888</v>
      </c>
      <c r="I10" s="7" t="s">
        <v>56</v>
      </c>
      <c r="J10" s="6">
        <f t="shared" si="2"/>
        <v>0.39930555555555547</v>
      </c>
      <c r="K10" s="7" t="s">
        <v>28</v>
      </c>
      <c r="L10" s="6">
        <f t="shared" si="3"/>
        <v>0.41111111111111104</v>
      </c>
      <c r="M10" s="22">
        <f t="shared" si="4"/>
        <v>0.41319444444444436</v>
      </c>
      <c r="N10" s="7" t="s">
        <v>28</v>
      </c>
      <c r="O10" s="23">
        <f t="shared" si="5"/>
        <v>0.4187499999999999</v>
      </c>
      <c r="P10" s="6">
        <f t="shared" si="6"/>
        <v>0.4201388888888888</v>
      </c>
      <c r="Q10" s="27">
        <f t="shared" si="7"/>
        <v>0.423611111111111</v>
      </c>
      <c r="R10" s="6">
        <f t="shared" si="8"/>
        <v>0.4340277777777777</v>
      </c>
      <c r="S10" s="118" t="s">
        <v>28</v>
      </c>
      <c r="T10" s="8">
        <f t="shared" si="9"/>
        <v>0.4479166666666666</v>
      </c>
    </row>
    <row r="11" spans="1:20" ht="18.75" customHeight="1">
      <c r="A11" s="212"/>
      <c r="B11" s="5">
        <v>6</v>
      </c>
      <c r="C11" s="114"/>
      <c r="D11" s="135"/>
      <c r="E11" s="6">
        <f t="shared" si="10"/>
        <v>0.3888888888888888</v>
      </c>
      <c r="F11" s="7" t="s">
        <v>42</v>
      </c>
      <c r="G11" s="6">
        <f t="shared" si="0"/>
        <v>0.3958333333333332</v>
      </c>
      <c r="H11" s="40">
        <f t="shared" si="1"/>
        <v>0.3958333333333332</v>
      </c>
      <c r="I11" s="7" t="s">
        <v>57</v>
      </c>
      <c r="J11" s="6">
        <f t="shared" si="2"/>
        <v>0.4062499999999999</v>
      </c>
      <c r="K11" s="7" t="s">
        <v>28</v>
      </c>
      <c r="L11" s="6">
        <f t="shared" si="3"/>
        <v>0.41805555555555546</v>
      </c>
      <c r="M11" s="22">
        <f t="shared" si="4"/>
        <v>0.4201388888888888</v>
      </c>
      <c r="N11" s="7" t="s">
        <v>28</v>
      </c>
      <c r="O11" s="23">
        <f t="shared" si="5"/>
        <v>0.4256944444444443</v>
      </c>
      <c r="P11" s="6">
        <f t="shared" si="6"/>
        <v>0.4270833333333332</v>
      </c>
      <c r="Q11" s="27">
        <f t="shared" si="7"/>
        <v>0.4305555555555554</v>
      </c>
      <c r="R11" s="6">
        <f t="shared" si="8"/>
        <v>0.4409722222222221</v>
      </c>
      <c r="S11" s="118" t="s">
        <v>28</v>
      </c>
      <c r="T11" s="8">
        <f t="shared" si="9"/>
        <v>0.454861111111111</v>
      </c>
    </row>
    <row r="12" spans="1:20" ht="18.75" customHeight="1">
      <c r="A12" s="212"/>
      <c r="B12" s="5">
        <v>7</v>
      </c>
      <c r="C12" s="113"/>
      <c r="D12" s="135"/>
      <c r="E12" s="6">
        <f t="shared" si="10"/>
        <v>0.3958333333333332</v>
      </c>
      <c r="F12" s="7" t="s">
        <v>42</v>
      </c>
      <c r="G12" s="6">
        <f t="shared" si="0"/>
        <v>0.4027777777777776</v>
      </c>
      <c r="H12" s="40">
        <f t="shared" si="1"/>
        <v>0.4027777777777776</v>
      </c>
      <c r="I12" s="7" t="s">
        <v>56</v>
      </c>
      <c r="J12" s="6">
        <f t="shared" si="2"/>
        <v>0.4131944444444443</v>
      </c>
      <c r="K12" s="7" t="s">
        <v>28</v>
      </c>
      <c r="L12" s="6">
        <f t="shared" si="3"/>
        <v>0.4249999999999999</v>
      </c>
      <c r="M12" s="22">
        <f t="shared" si="4"/>
        <v>0.4270833333333332</v>
      </c>
      <c r="N12" s="7" t="s">
        <v>28</v>
      </c>
      <c r="O12" s="23">
        <f t="shared" si="5"/>
        <v>0.43263888888888874</v>
      </c>
      <c r="P12" s="6">
        <f t="shared" si="6"/>
        <v>0.4340277777777776</v>
      </c>
      <c r="Q12" s="27">
        <f t="shared" si="7"/>
        <v>0.43749999999999983</v>
      </c>
      <c r="R12" s="6">
        <f t="shared" si="8"/>
        <v>0.4479166666666665</v>
      </c>
      <c r="S12" s="118" t="s">
        <v>28</v>
      </c>
      <c r="T12" s="8">
        <f t="shared" si="9"/>
        <v>0.4618055555555554</v>
      </c>
    </row>
    <row r="13" spans="1:20" ht="18.75" customHeight="1" thickBot="1">
      <c r="A13" s="212"/>
      <c r="B13" s="5">
        <v>8</v>
      </c>
      <c r="C13" s="114"/>
      <c r="D13" s="135"/>
      <c r="E13" s="6">
        <f t="shared" si="10"/>
        <v>0.4027777777777776</v>
      </c>
      <c r="F13" s="7" t="s">
        <v>42</v>
      </c>
      <c r="G13" s="6">
        <f t="shared" si="0"/>
        <v>0.40972222222222204</v>
      </c>
      <c r="H13" s="40">
        <f t="shared" si="1"/>
        <v>0.40972222222222204</v>
      </c>
      <c r="I13" s="7" t="s">
        <v>57</v>
      </c>
      <c r="J13" s="6">
        <f t="shared" si="2"/>
        <v>0.42013888888888873</v>
      </c>
      <c r="K13" s="7" t="s">
        <v>28</v>
      </c>
      <c r="L13" s="6">
        <f t="shared" si="3"/>
        <v>0.4319444444444443</v>
      </c>
      <c r="M13" s="22">
        <f t="shared" si="4"/>
        <v>0.4340277777777776</v>
      </c>
      <c r="N13" s="7" t="s">
        <v>28</v>
      </c>
      <c r="O13" s="23">
        <f t="shared" si="5"/>
        <v>0.43958333333333316</v>
      </c>
      <c r="P13" s="6">
        <f t="shared" si="6"/>
        <v>0.44097222222222204</v>
      </c>
      <c r="Q13" s="28">
        <f t="shared" si="7"/>
        <v>0.44444444444444425</v>
      </c>
      <c r="R13" s="6">
        <f t="shared" si="8"/>
        <v>0.45486111111111094</v>
      </c>
      <c r="S13" s="118" t="s">
        <v>28</v>
      </c>
      <c r="T13" s="8">
        <f t="shared" si="9"/>
        <v>0.46874999999999983</v>
      </c>
    </row>
    <row r="14" spans="1:20" ht="18.75" customHeight="1" thickBot="1">
      <c r="A14" s="212"/>
      <c r="B14" s="5"/>
      <c r="C14" s="41"/>
      <c r="D14" s="118"/>
      <c r="E14" s="225" t="s">
        <v>14</v>
      </c>
      <c r="F14" s="225"/>
      <c r="G14" s="225"/>
      <c r="H14" s="225"/>
      <c r="I14" s="225"/>
      <c r="J14" s="5"/>
      <c r="K14" s="118"/>
      <c r="L14" s="5"/>
      <c r="M14" s="6">
        <f>Q13+TIME(0,7,0)</f>
        <v>0.44930555555555535</v>
      </c>
      <c r="N14" s="118"/>
      <c r="O14" s="5"/>
      <c r="P14" s="5"/>
      <c r="Q14" s="25"/>
      <c r="R14" s="5"/>
      <c r="S14" s="118"/>
      <c r="T14" s="32">
        <f>MINUTE(Q15-M14)</f>
        <v>18</v>
      </c>
    </row>
    <row r="15" spans="1:20" ht="18.75" customHeight="1">
      <c r="A15" s="212"/>
      <c r="B15" s="5">
        <v>9</v>
      </c>
      <c r="C15" s="114"/>
      <c r="D15" s="135"/>
      <c r="E15" s="6">
        <v>0.4201388888888889</v>
      </c>
      <c r="F15" s="7" t="s">
        <v>28</v>
      </c>
      <c r="G15" s="6">
        <f aca="true" t="shared" si="11" ref="G15:G22">E15+TIME(0,10,0)</f>
        <v>0.4270833333333333</v>
      </c>
      <c r="H15" s="40">
        <f aca="true" t="shared" si="12" ref="H15:H22">G15</f>
        <v>0.4270833333333333</v>
      </c>
      <c r="I15" s="7" t="s">
        <v>56</v>
      </c>
      <c r="J15" s="6">
        <f aca="true" t="shared" si="13" ref="J15:J22">H15+TIME(0,15,0)</f>
        <v>0.4375</v>
      </c>
      <c r="K15" s="7" t="s">
        <v>28</v>
      </c>
      <c r="L15" s="6">
        <f aca="true" t="shared" si="14" ref="L15:L22">J15+TIME(0,17,0)</f>
        <v>0.44930555555555557</v>
      </c>
      <c r="M15" s="22">
        <f aca="true" t="shared" si="15" ref="M15:M22">L15+TIME(0,3,0)</f>
        <v>0.4513888888888889</v>
      </c>
      <c r="N15" s="7" t="s">
        <v>28</v>
      </c>
      <c r="O15" s="23">
        <f aca="true" t="shared" si="16" ref="O15:O22">M15+TIME(0,8,0)</f>
        <v>0.45694444444444443</v>
      </c>
      <c r="P15" s="6">
        <f aca="true" t="shared" si="17" ref="P15:P22">O15+TIME(0,2,0)</f>
        <v>0.4583333333333333</v>
      </c>
      <c r="Q15" s="26">
        <f aca="true" t="shared" si="18" ref="Q15:Q22">P15+TIME(0,5,0)</f>
        <v>0.4618055555555555</v>
      </c>
      <c r="R15" s="6">
        <f aca="true" t="shared" si="19" ref="R15:R22">Q15+TIME(0,15,0)</f>
        <v>0.4722222222222222</v>
      </c>
      <c r="S15" s="118" t="s">
        <v>28</v>
      </c>
      <c r="T15" s="8">
        <f aca="true" t="shared" si="20" ref="T15:T22">R15+TIME(0,20,0)</f>
        <v>0.4861111111111111</v>
      </c>
    </row>
    <row r="16" spans="1:20" ht="18.75" customHeight="1">
      <c r="A16" s="212"/>
      <c r="B16" s="5">
        <v>10</v>
      </c>
      <c r="C16" s="113"/>
      <c r="D16" s="135"/>
      <c r="E16" s="6">
        <f aca="true" t="shared" si="21" ref="E16:E22">E15+TIME(0,10,0)</f>
        <v>0.4270833333333333</v>
      </c>
      <c r="F16" s="7" t="s">
        <v>28</v>
      </c>
      <c r="G16" s="6">
        <f t="shared" si="11"/>
        <v>0.43402777777777773</v>
      </c>
      <c r="H16" s="40">
        <f t="shared" si="12"/>
        <v>0.43402777777777773</v>
      </c>
      <c r="I16" s="7" t="s">
        <v>57</v>
      </c>
      <c r="J16" s="6">
        <f t="shared" si="13"/>
        <v>0.4444444444444444</v>
      </c>
      <c r="K16" s="7" t="s">
        <v>28</v>
      </c>
      <c r="L16" s="6">
        <f t="shared" si="14"/>
        <v>0.45625</v>
      </c>
      <c r="M16" s="22">
        <f t="shared" si="15"/>
        <v>0.4583333333333333</v>
      </c>
      <c r="N16" s="7" t="s">
        <v>28</v>
      </c>
      <c r="O16" s="23">
        <f t="shared" si="16"/>
        <v>0.46388888888888885</v>
      </c>
      <c r="P16" s="6">
        <f t="shared" si="17"/>
        <v>0.46527777777777773</v>
      </c>
      <c r="Q16" s="27">
        <f t="shared" si="18"/>
        <v>0.46874999999999994</v>
      </c>
      <c r="R16" s="6">
        <f t="shared" si="19"/>
        <v>0.47916666666666663</v>
      </c>
      <c r="S16" s="118" t="s">
        <v>28</v>
      </c>
      <c r="T16" s="8">
        <f t="shared" si="20"/>
        <v>0.4930555555555555</v>
      </c>
    </row>
    <row r="17" spans="1:20" ht="18.75" customHeight="1">
      <c r="A17" s="212"/>
      <c r="B17" s="5">
        <v>11</v>
      </c>
      <c r="C17" s="113"/>
      <c r="D17" s="135"/>
      <c r="E17" s="6">
        <f t="shared" si="21"/>
        <v>0.43402777777777773</v>
      </c>
      <c r="F17" s="7" t="s">
        <v>28</v>
      </c>
      <c r="G17" s="6">
        <f t="shared" si="11"/>
        <v>0.44097222222222215</v>
      </c>
      <c r="H17" s="40">
        <f t="shared" si="12"/>
        <v>0.44097222222222215</v>
      </c>
      <c r="I17" s="7" t="s">
        <v>56</v>
      </c>
      <c r="J17" s="6">
        <f t="shared" si="13"/>
        <v>0.45138888888888884</v>
      </c>
      <c r="K17" s="7" t="s">
        <v>28</v>
      </c>
      <c r="L17" s="6">
        <f t="shared" si="14"/>
        <v>0.4631944444444444</v>
      </c>
      <c r="M17" s="22">
        <f t="shared" si="15"/>
        <v>0.46527777777777773</v>
      </c>
      <c r="N17" s="7" t="s">
        <v>28</v>
      </c>
      <c r="O17" s="23">
        <f t="shared" si="16"/>
        <v>0.47083333333333327</v>
      </c>
      <c r="P17" s="6">
        <f t="shared" si="17"/>
        <v>0.47222222222222215</v>
      </c>
      <c r="Q17" s="27">
        <f t="shared" si="18"/>
        <v>0.47569444444444436</v>
      </c>
      <c r="R17" s="6">
        <f t="shared" si="19"/>
        <v>0.48611111111111105</v>
      </c>
      <c r="S17" s="118" t="s">
        <v>28</v>
      </c>
      <c r="T17" s="8">
        <f t="shared" si="20"/>
        <v>0.49999999999999994</v>
      </c>
    </row>
    <row r="18" spans="1:20" ht="18.75" customHeight="1">
      <c r="A18" s="212"/>
      <c r="B18" s="5">
        <v>12</v>
      </c>
      <c r="C18" s="114"/>
      <c r="D18" s="135"/>
      <c r="E18" s="6">
        <f t="shared" si="21"/>
        <v>0.44097222222222215</v>
      </c>
      <c r="F18" s="7" t="s">
        <v>28</v>
      </c>
      <c r="G18" s="6">
        <f t="shared" si="11"/>
        <v>0.4479166666666666</v>
      </c>
      <c r="H18" s="40">
        <f t="shared" si="12"/>
        <v>0.4479166666666666</v>
      </c>
      <c r="I18" s="7" t="s">
        <v>57</v>
      </c>
      <c r="J18" s="6">
        <f t="shared" si="13"/>
        <v>0.45833333333333326</v>
      </c>
      <c r="K18" s="7" t="s">
        <v>28</v>
      </c>
      <c r="L18" s="6">
        <f t="shared" si="14"/>
        <v>0.47013888888888883</v>
      </c>
      <c r="M18" s="22">
        <f t="shared" si="15"/>
        <v>0.47222222222222215</v>
      </c>
      <c r="N18" s="7" t="s">
        <v>28</v>
      </c>
      <c r="O18" s="23">
        <f t="shared" si="16"/>
        <v>0.4777777777777777</v>
      </c>
      <c r="P18" s="6">
        <f t="shared" si="17"/>
        <v>0.4791666666666666</v>
      </c>
      <c r="Q18" s="27">
        <f t="shared" si="18"/>
        <v>0.4826388888888888</v>
      </c>
      <c r="R18" s="6">
        <f t="shared" si="19"/>
        <v>0.49305555555555547</v>
      </c>
      <c r="S18" s="118" t="s">
        <v>28</v>
      </c>
      <c r="T18" s="8">
        <f t="shared" si="20"/>
        <v>0.5069444444444443</v>
      </c>
    </row>
    <row r="19" spans="1:20" ht="18.75" customHeight="1">
      <c r="A19" s="212"/>
      <c r="B19" s="5">
        <v>13</v>
      </c>
      <c r="C19" s="114"/>
      <c r="D19" s="135"/>
      <c r="E19" s="6">
        <f t="shared" si="21"/>
        <v>0.4479166666666666</v>
      </c>
      <c r="F19" s="7" t="s">
        <v>28</v>
      </c>
      <c r="G19" s="6">
        <f t="shared" si="11"/>
        <v>0.454861111111111</v>
      </c>
      <c r="H19" s="40">
        <f t="shared" si="12"/>
        <v>0.454861111111111</v>
      </c>
      <c r="I19" s="7" t="s">
        <v>56</v>
      </c>
      <c r="J19" s="6">
        <f t="shared" si="13"/>
        <v>0.4652777777777777</v>
      </c>
      <c r="K19" s="7" t="s">
        <v>28</v>
      </c>
      <c r="L19" s="6">
        <f t="shared" si="14"/>
        <v>0.47708333333333325</v>
      </c>
      <c r="M19" s="22">
        <f t="shared" si="15"/>
        <v>0.4791666666666666</v>
      </c>
      <c r="N19" s="7" t="s">
        <v>28</v>
      </c>
      <c r="O19" s="23">
        <f t="shared" si="16"/>
        <v>0.4847222222222221</v>
      </c>
      <c r="P19" s="6">
        <f t="shared" si="17"/>
        <v>0.486111111111111</v>
      </c>
      <c r="Q19" s="27">
        <f t="shared" si="18"/>
        <v>0.4895833333333332</v>
      </c>
      <c r="R19" s="6">
        <f t="shared" si="19"/>
        <v>0.4999999999999999</v>
      </c>
      <c r="S19" s="118" t="s">
        <v>28</v>
      </c>
      <c r="T19" s="8">
        <f t="shared" si="20"/>
        <v>0.5138888888888887</v>
      </c>
    </row>
    <row r="20" spans="1:20" ht="18.75" customHeight="1">
      <c r="A20" s="212"/>
      <c r="B20" s="5">
        <v>14</v>
      </c>
      <c r="C20" s="114"/>
      <c r="D20" s="135"/>
      <c r="E20" s="6">
        <f t="shared" si="21"/>
        <v>0.454861111111111</v>
      </c>
      <c r="F20" s="7" t="s">
        <v>28</v>
      </c>
      <c r="G20" s="6">
        <f t="shared" si="11"/>
        <v>0.4618055555555554</v>
      </c>
      <c r="H20" s="40">
        <f t="shared" si="12"/>
        <v>0.4618055555555554</v>
      </c>
      <c r="I20" s="7" t="s">
        <v>57</v>
      </c>
      <c r="J20" s="6">
        <f t="shared" si="13"/>
        <v>0.4722222222222221</v>
      </c>
      <c r="K20" s="7" t="s">
        <v>28</v>
      </c>
      <c r="L20" s="6">
        <f t="shared" si="14"/>
        <v>0.48402777777777767</v>
      </c>
      <c r="M20" s="22">
        <f t="shared" si="15"/>
        <v>0.486111111111111</v>
      </c>
      <c r="N20" s="7" t="s">
        <v>28</v>
      </c>
      <c r="O20" s="23">
        <f t="shared" si="16"/>
        <v>0.49166666666666653</v>
      </c>
      <c r="P20" s="6">
        <f t="shared" si="17"/>
        <v>0.4930555555555554</v>
      </c>
      <c r="Q20" s="27">
        <f t="shared" si="18"/>
        <v>0.4965277777777776</v>
      </c>
      <c r="R20" s="6">
        <f t="shared" si="19"/>
        <v>0.5069444444444443</v>
      </c>
      <c r="S20" s="118" t="s">
        <v>28</v>
      </c>
      <c r="T20" s="8">
        <f t="shared" si="20"/>
        <v>0.5208333333333331</v>
      </c>
    </row>
    <row r="21" spans="1:20" ht="18.75" customHeight="1">
      <c r="A21" s="212"/>
      <c r="B21" s="5">
        <v>15</v>
      </c>
      <c r="C21" s="114"/>
      <c r="D21" s="135"/>
      <c r="E21" s="6">
        <f t="shared" si="21"/>
        <v>0.4618055555555554</v>
      </c>
      <c r="F21" s="7" t="s">
        <v>28</v>
      </c>
      <c r="G21" s="6">
        <f t="shared" si="11"/>
        <v>0.46874999999999983</v>
      </c>
      <c r="H21" s="40">
        <f t="shared" si="12"/>
        <v>0.46874999999999983</v>
      </c>
      <c r="I21" s="7" t="s">
        <v>56</v>
      </c>
      <c r="J21" s="6">
        <f t="shared" si="13"/>
        <v>0.4791666666666665</v>
      </c>
      <c r="K21" s="7" t="s">
        <v>28</v>
      </c>
      <c r="L21" s="6">
        <f t="shared" si="14"/>
        <v>0.4909722222222221</v>
      </c>
      <c r="M21" s="22">
        <f t="shared" si="15"/>
        <v>0.4930555555555554</v>
      </c>
      <c r="N21" s="7" t="s">
        <v>28</v>
      </c>
      <c r="O21" s="23">
        <f t="shared" si="16"/>
        <v>0.49861111111111095</v>
      </c>
      <c r="P21" s="6">
        <f t="shared" si="17"/>
        <v>0.49999999999999983</v>
      </c>
      <c r="Q21" s="27">
        <f t="shared" si="18"/>
        <v>0.5034722222222221</v>
      </c>
      <c r="R21" s="6">
        <f t="shared" si="19"/>
        <v>0.5138888888888887</v>
      </c>
      <c r="S21" s="118" t="s">
        <v>28</v>
      </c>
      <c r="T21" s="8">
        <f t="shared" si="20"/>
        <v>0.5277777777777776</v>
      </c>
    </row>
    <row r="22" spans="1:20" ht="18.75" customHeight="1" thickBot="1">
      <c r="A22" s="212"/>
      <c r="B22" s="5">
        <v>16</v>
      </c>
      <c r="C22" s="114"/>
      <c r="D22" s="135"/>
      <c r="E22" s="6">
        <f t="shared" si="21"/>
        <v>0.46874999999999983</v>
      </c>
      <c r="F22" s="7" t="s">
        <v>28</v>
      </c>
      <c r="G22" s="6">
        <f t="shared" si="11"/>
        <v>0.47569444444444425</v>
      </c>
      <c r="H22" s="40">
        <f t="shared" si="12"/>
        <v>0.47569444444444425</v>
      </c>
      <c r="I22" s="7" t="s">
        <v>57</v>
      </c>
      <c r="J22" s="6">
        <f t="shared" si="13"/>
        <v>0.48611111111111094</v>
      </c>
      <c r="K22" s="7" t="s">
        <v>28</v>
      </c>
      <c r="L22" s="6">
        <f t="shared" si="14"/>
        <v>0.4979166666666665</v>
      </c>
      <c r="M22" s="22">
        <f t="shared" si="15"/>
        <v>0.49999999999999983</v>
      </c>
      <c r="N22" s="7" t="s">
        <v>28</v>
      </c>
      <c r="O22" s="23">
        <f t="shared" si="16"/>
        <v>0.5055555555555554</v>
      </c>
      <c r="P22" s="6">
        <f t="shared" si="17"/>
        <v>0.5069444444444443</v>
      </c>
      <c r="Q22" s="28">
        <f t="shared" si="18"/>
        <v>0.5104166666666665</v>
      </c>
      <c r="R22" s="6">
        <f t="shared" si="19"/>
        <v>0.5208333333333331</v>
      </c>
      <c r="S22" s="118" t="s">
        <v>28</v>
      </c>
      <c r="T22" s="8">
        <f t="shared" si="20"/>
        <v>0.534722222222222</v>
      </c>
    </row>
    <row r="23" spans="1:20" ht="18.75" customHeight="1" thickBot="1">
      <c r="A23" s="212"/>
      <c r="B23" s="5"/>
      <c r="C23" s="41"/>
      <c r="D23" s="118"/>
      <c r="E23" s="225" t="s">
        <v>15</v>
      </c>
      <c r="F23" s="225"/>
      <c r="G23" s="225"/>
      <c r="H23" s="225"/>
      <c r="I23" s="225"/>
      <c r="J23" s="5"/>
      <c r="K23" s="118"/>
      <c r="L23" s="5"/>
      <c r="M23" s="6">
        <f>Q22+TIME(0,7,0)</f>
        <v>0.5152777777777776</v>
      </c>
      <c r="N23" s="118"/>
      <c r="O23" s="5"/>
      <c r="P23" s="5"/>
      <c r="Q23" s="25"/>
      <c r="R23" s="5"/>
      <c r="S23" s="118"/>
      <c r="T23" s="32">
        <f>MINUTE(Q24-M23)</f>
        <v>48</v>
      </c>
    </row>
    <row r="24" spans="1:20" ht="18.75" customHeight="1">
      <c r="A24" s="212"/>
      <c r="B24" s="5">
        <v>17</v>
      </c>
      <c r="C24" s="114"/>
      <c r="D24" s="135"/>
      <c r="E24" s="6">
        <v>0.5069444444444444</v>
      </c>
      <c r="F24" s="7" t="s">
        <v>28</v>
      </c>
      <c r="G24" s="6">
        <f aca="true" t="shared" si="22" ref="G24:G32">E24+TIME(0,10,0)</f>
        <v>0.5138888888888888</v>
      </c>
      <c r="H24" s="40">
        <f aca="true" t="shared" si="23" ref="H24:H32">G24</f>
        <v>0.5138888888888888</v>
      </c>
      <c r="I24" s="7" t="s">
        <v>56</v>
      </c>
      <c r="J24" s="6">
        <f aca="true" t="shared" si="24" ref="J24:J32">H24+TIME(0,15,0)</f>
        <v>0.5243055555555555</v>
      </c>
      <c r="K24" s="7" t="s">
        <v>28</v>
      </c>
      <c r="L24" s="6">
        <f aca="true" t="shared" si="25" ref="L24:L32">J24+TIME(0,17,0)</f>
        <v>0.536111111111111</v>
      </c>
      <c r="M24" s="22">
        <f aca="true" t="shared" si="26" ref="M24:M32">L24+TIME(0,3,0)</f>
        <v>0.5381944444444443</v>
      </c>
      <c r="N24" s="7" t="s">
        <v>28</v>
      </c>
      <c r="O24" s="23">
        <f aca="true" t="shared" si="27" ref="O24:O32">M24+TIME(0,8,0)</f>
        <v>0.5437499999999998</v>
      </c>
      <c r="P24" s="6">
        <f aca="true" t="shared" si="28" ref="P24:P32">O24+TIME(0,2,0)</f>
        <v>0.5451388888888887</v>
      </c>
      <c r="Q24" s="26">
        <f aca="true" t="shared" si="29" ref="Q24:Q32">P24+TIME(0,5,0)</f>
        <v>0.5486111111111109</v>
      </c>
      <c r="R24" s="6">
        <f aca="true" t="shared" si="30" ref="R24:R32">Q24+TIME(0,15,0)</f>
        <v>0.5590277777777776</v>
      </c>
      <c r="S24" s="118" t="s">
        <v>28</v>
      </c>
      <c r="T24" s="8">
        <f aca="true" t="shared" si="31" ref="T24:T32">R24+TIME(0,20,0)</f>
        <v>0.5729166666666664</v>
      </c>
    </row>
    <row r="25" spans="1:20" ht="18.75" customHeight="1">
      <c r="A25" s="212"/>
      <c r="B25" s="5">
        <v>18</v>
      </c>
      <c r="C25" s="114"/>
      <c r="D25" s="135"/>
      <c r="E25" s="6">
        <f aca="true" t="shared" si="32" ref="E25:E32">E24+TIME(0,10,0)</f>
        <v>0.5138888888888888</v>
      </c>
      <c r="F25" s="7" t="s">
        <v>28</v>
      </c>
      <c r="G25" s="6">
        <f t="shared" si="22"/>
        <v>0.5208333333333333</v>
      </c>
      <c r="H25" s="40">
        <f t="shared" si="23"/>
        <v>0.5208333333333333</v>
      </c>
      <c r="I25" s="7" t="s">
        <v>57</v>
      </c>
      <c r="J25" s="6">
        <f t="shared" si="24"/>
        <v>0.5312499999999999</v>
      </c>
      <c r="K25" s="7" t="s">
        <v>28</v>
      </c>
      <c r="L25" s="6">
        <f t="shared" si="25"/>
        <v>0.5430555555555554</v>
      </c>
      <c r="M25" s="22">
        <f t="shared" si="26"/>
        <v>0.5451388888888887</v>
      </c>
      <c r="N25" s="7" t="s">
        <v>28</v>
      </c>
      <c r="O25" s="23">
        <f t="shared" si="27"/>
        <v>0.5506944444444443</v>
      </c>
      <c r="P25" s="6">
        <f t="shared" si="28"/>
        <v>0.5520833333333331</v>
      </c>
      <c r="Q25" s="27">
        <f t="shared" si="29"/>
        <v>0.5555555555555554</v>
      </c>
      <c r="R25" s="6">
        <f t="shared" si="30"/>
        <v>0.565972222222222</v>
      </c>
      <c r="S25" s="118" t="s">
        <v>28</v>
      </c>
      <c r="T25" s="8">
        <f t="shared" si="31"/>
        <v>0.5798611111111108</v>
      </c>
    </row>
    <row r="26" spans="1:20" ht="18.75" customHeight="1">
      <c r="A26" s="212"/>
      <c r="B26" s="5">
        <v>19</v>
      </c>
      <c r="C26" s="114"/>
      <c r="D26" s="135"/>
      <c r="E26" s="6">
        <f t="shared" si="32"/>
        <v>0.5208333333333333</v>
      </c>
      <c r="F26" s="7" t="s">
        <v>28</v>
      </c>
      <c r="G26" s="6">
        <f t="shared" si="22"/>
        <v>0.5277777777777777</v>
      </c>
      <c r="H26" s="40">
        <f t="shared" si="23"/>
        <v>0.5277777777777777</v>
      </c>
      <c r="I26" s="7" t="s">
        <v>56</v>
      </c>
      <c r="J26" s="6">
        <f t="shared" si="24"/>
        <v>0.5381944444444443</v>
      </c>
      <c r="K26" s="7" t="s">
        <v>28</v>
      </c>
      <c r="L26" s="6">
        <f t="shared" si="25"/>
        <v>0.5499999999999998</v>
      </c>
      <c r="M26" s="22">
        <f t="shared" si="26"/>
        <v>0.5520833333333331</v>
      </c>
      <c r="N26" s="7" t="s">
        <v>28</v>
      </c>
      <c r="O26" s="23">
        <f t="shared" si="27"/>
        <v>0.5576388888888887</v>
      </c>
      <c r="P26" s="6">
        <f t="shared" si="28"/>
        <v>0.5590277777777776</v>
      </c>
      <c r="Q26" s="27">
        <f t="shared" si="29"/>
        <v>0.5624999999999998</v>
      </c>
      <c r="R26" s="6">
        <f t="shared" si="30"/>
        <v>0.5729166666666664</v>
      </c>
      <c r="S26" s="118" t="s">
        <v>28</v>
      </c>
      <c r="T26" s="8">
        <f t="shared" si="31"/>
        <v>0.5868055555555552</v>
      </c>
    </row>
    <row r="27" spans="1:20" ht="18.75" customHeight="1">
      <c r="A27" s="212"/>
      <c r="B27" s="5">
        <v>20</v>
      </c>
      <c r="C27" s="114"/>
      <c r="D27" s="135"/>
      <c r="E27" s="6">
        <f t="shared" si="32"/>
        <v>0.5277777777777777</v>
      </c>
      <c r="F27" s="7" t="s">
        <v>28</v>
      </c>
      <c r="G27" s="6">
        <f t="shared" si="22"/>
        <v>0.5347222222222221</v>
      </c>
      <c r="H27" s="40">
        <f t="shared" si="23"/>
        <v>0.5347222222222221</v>
      </c>
      <c r="I27" s="7" t="s">
        <v>57</v>
      </c>
      <c r="J27" s="6">
        <f t="shared" si="24"/>
        <v>0.5451388888888887</v>
      </c>
      <c r="K27" s="7" t="s">
        <v>28</v>
      </c>
      <c r="L27" s="6">
        <f t="shared" si="25"/>
        <v>0.5569444444444442</v>
      </c>
      <c r="M27" s="22">
        <f t="shared" si="26"/>
        <v>0.5590277777777776</v>
      </c>
      <c r="N27" s="7" t="s">
        <v>28</v>
      </c>
      <c r="O27" s="23">
        <f t="shared" si="27"/>
        <v>0.5645833333333331</v>
      </c>
      <c r="P27" s="6">
        <f t="shared" si="28"/>
        <v>0.565972222222222</v>
      </c>
      <c r="Q27" s="27">
        <f t="shared" si="29"/>
        <v>0.5694444444444442</v>
      </c>
      <c r="R27" s="6">
        <f t="shared" si="30"/>
        <v>0.5798611111111108</v>
      </c>
      <c r="S27" s="118" t="s">
        <v>28</v>
      </c>
      <c r="T27" s="8">
        <f t="shared" si="31"/>
        <v>0.5937499999999997</v>
      </c>
    </row>
    <row r="28" spans="1:20" ht="18.75" customHeight="1">
      <c r="A28" s="212"/>
      <c r="B28" s="5">
        <v>21</v>
      </c>
      <c r="C28" s="114"/>
      <c r="D28" s="135"/>
      <c r="E28" s="6">
        <f t="shared" si="32"/>
        <v>0.5347222222222221</v>
      </c>
      <c r="F28" s="7" t="s">
        <v>28</v>
      </c>
      <c r="G28" s="6">
        <f t="shared" si="22"/>
        <v>0.5416666666666665</v>
      </c>
      <c r="H28" s="40">
        <f t="shared" si="23"/>
        <v>0.5416666666666665</v>
      </c>
      <c r="I28" s="7" t="s">
        <v>56</v>
      </c>
      <c r="J28" s="6">
        <f t="shared" si="24"/>
        <v>0.5520833333333331</v>
      </c>
      <c r="K28" s="7" t="s">
        <v>28</v>
      </c>
      <c r="L28" s="6">
        <f t="shared" si="25"/>
        <v>0.5638888888888887</v>
      </c>
      <c r="M28" s="22">
        <f t="shared" si="26"/>
        <v>0.565972222222222</v>
      </c>
      <c r="N28" s="7" t="s">
        <v>28</v>
      </c>
      <c r="O28" s="23">
        <f t="shared" si="27"/>
        <v>0.5715277777777775</v>
      </c>
      <c r="P28" s="6">
        <f t="shared" si="28"/>
        <v>0.5729166666666664</v>
      </c>
      <c r="Q28" s="27">
        <f t="shared" si="29"/>
        <v>0.5763888888888886</v>
      </c>
      <c r="R28" s="6">
        <f t="shared" si="30"/>
        <v>0.5868055555555552</v>
      </c>
      <c r="S28" s="118" t="s">
        <v>28</v>
      </c>
      <c r="T28" s="8">
        <f t="shared" si="31"/>
        <v>0.6006944444444441</v>
      </c>
    </row>
    <row r="29" spans="1:20" ht="18.75" customHeight="1">
      <c r="A29" s="212"/>
      <c r="B29" s="5">
        <v>22</v>
      </c>
      <c r="C29" s="114"/>
      <c r="D29" s="135"/>
      <c r="E29" s="6">
        <f t="shared" si="32"/>
        <v>0.5416666666666665</v>
      </c>
      <c r="F29" s="7" t="s">
        <v>28</v>
      </c>
      <c r="G29" s="6">
        <f t="shared" si="22"/>
        <v>0.5486111111111109</v>
      </c>
      <c r="H29" s="40">
        <f t="shared" si="23"/>
        <v>0.5486111111111109</v>
      </c>
      <c r="I29" s="7" t="s">
        <v>57</v>
      </c>
      <c r="J29" s="6">
        <f t="shared" si="24"/>
        <v>0.5590277777777776</v>
      </c>
      <c r="K29" s="7" t="s">
        <v>28</v>
      </c>
      <c r="L29" s="6">
        <f t="shared" si="25"/>
        <v>0.5708333333333331</v>
      </c>
      <c r="M29" s="22">
        <f t="shared" si="26"/>
        <v>0.5729166666666664</v>
      </c>
      <c r="N29" s="7" t="s">
        <v>28</v>
      </c>
      <c r="O29" s="23">
        <f t="shared" si="27"/>
        <v>0.5784722222222219</v>
      </c>
      <c r="P29" s="6">
        <f t="shared" si="28"/>
        <v>0.5798611111111108</v>
      </c>
      <c r="Q29" s="27">
        <f t="shared" si="29"/>
        <v>0.583333333333333</v>
      </c>
      <c r="R29" s="6">
        <f t="shared" si="30"/>
        <v>0.5937499999999997</v>
      </c>
      <c r="S29" s="118" t="s">
        <v>28</v>
      </c>
      <c r="T29" s="8">
        <f t="shared" si="31"/>
        <v>0.6076388888888885</v>
      </c>
    </row>
    <row r="30" spans="1:20" ht="18.75" customHeight="1">
      <c r="A30" s="212"/>
      <c r="B30" s="5">
        <v>23</v>
      </c>
      <c r="C30" s="114"/>
      <c r="D30" s="135"/>
      <c r="E30" s="6">
        <f t="shared" si="32"/>
        <v>0.5486111111111109</v>
      </c>
      <c r="F30" s="7" t="s">
        <v>28</v>
      </c>
      <c r="G30" s="6">
        <f t="shared" si="22"/>
        <v>0.5555555555555554</v>
      </c>
      <c r="H30" s="40">
        <f t="shared" si="23"/>
        <v>0.5555555555555554</v>
      </c>
      <c r="I30" s="7" t="s">
        <v>56</v>
      </c>
      <c r="J30" s="6">
        <f t="shared" si="24"/>
        <v>0.565972222222222</v>
      </c>
      <c r="K30" s="7" t="s">
        <v>28</v>
      </c>
      <c r="L30" s="6">
        <f t="shared" si="25"/>
        <v>0.5777777777777775</v>
      </c>
      <c r="M30" s="22">
        <f t="shared" si="26"/>
        <v>0.5798611111111108</v>
      </c>
      <c r="N30" s="7" t="s">
        <v>28</v>
      </c>
      <c r="O30" s="23">
        <f t="shared" si="27"/>
        <v>0.5854166666666664</v>
      </c>
      <c r="P30" s="6">
        <f t="shared" si="28"/>
        <v>0.5868055555555552</v>
      </c>
      <c r="Q30" s="27">
        <f t="shared" si="29"/>
        <v>0.5902777777777775</v>
      </c>
      <c r="R30" s="6">
        <f t="shared" si="30"/>
        <v>0.6006944444444441</v>
      </c>
      <c r="S30" s="118" t="s">
        <v>28</v>
      </c>
      <c r="T30" s="8">
        <f t="shared" si="31"/>
        <v>0.6145833333333329</v>
      </c>
    </row>
    <row r="31" spans="1:20" ht="18.75" customHeight="1">
      <c r="A31" s="212"/>
      <c r="B31" s="5">
        <v>24</v>
      </c>
      <c r="C31" s="114"/>
      <c r="D31" s="135"/>
      <c r="E31" s="6">
        <f t="shared" si="32"/>
        <v>0.5555555555555554</v>
      </c>
      <c r="F31" s="7" t="s">
        <v>28</v>
      </c>
      <c r="G31" s="6">
        <f t="shared" si="22"/>
        <v>0.5624999999999998</v>
      </c>
      <c r="H31" s="40">
        <f t="shared" si="23"/>
        <v>0.5624999999999998</v>
      </c>
      <c r="I31" s="7" t="s">
        <v>57</v>
      </c>
      <c r="J31" s="6">
        <f t="shared" si="24"/>
        <v>0.5729166666666664</v>
      </c>
      <c r="K31" s="7" t="s">
        <v>28</v>
      </c>
      <c r="L31" s="6">
        <f t="shared" si="25"/>
        <v>0.5847222222222219</v>
      </c>
      <c r="M31" s="22">
        <f t="shared" si="26"/>
        <v>0.5868055555555552</v>
      </c>
      <c r="N31" s="7" t="s">
        <v>28</v>
      </c>
      <c r="O31" s="23">
        <f t="shared" si="27"/>
        <v>0.5923611111111108</v>
      </c>
      <c r="P31" s="6">
        <f t="shared" si="28"/>
        <v>0.5937499999999997</v>
      </c>
      <c r="Q31" s="27">
        <f t="shared" si="29"/>
        <v>0.5972222222222219</v>
      </c>
      <c r="R31" s="6">
        <f t="shared" si="30"/>
        <v>0.6076388888888885</v>
      </c>
      <c r="S31" s="118" t="s">
        <v>28</v>
      </c>
      <c r="T31" s="8">
        <f t="shared" si="31"/>
        <v>0.6215277777777773</v>
      </c>
    </row>
    <row r="32" spans="1:20" ht="18.75" customHeight="1" thickBot="1">
      <c r="A32" s="212"/>
      <c r="B32" s="5">
        <v>25</v>
      </c>
      <c r="C32" s="114"/>
      <c r="D32" s="135"/>
      <c r="E32" s="6">
        <f t="shared" si="32"/>
        <v>0.5624999999999998</v>
      </c>
      <c r="F32" s="7" t="s">
        <v>28</v>
      </c>
      <c r="G32" s="6">
        <f t="shared" si="22"/>
        <v>0.5694444444444442</v>
      </c>
      <c r="H32" s="40">
        <f t="shared" si="23"/>
        <v>0.5694444444444442</v>
      </c>
      <c r="I32" s="7" t="s">
        <v>56</v>
      </c>
      <c r="J32" s="6">
        <f t="shared" si="24"/>
        <v>0.5798611111111108</v>
      </c>
      <c r="K32" s="7" t="s">
        <v>28</v>
      </c>
      <c r="L32" s="6">
        <f t="shared" si="25"/>
        <v>0.5916666666666663</v>
      </c>
      <c r="M32" s="22">
        <f t="shared" si="26"/>
        <v>0.5937499999999997</v>
      </c>
      <c r="N32" s="7" t="s">
        <v>28</v>
      </c>
      <c r="O32" s="23">
        <f t="shared" si="27"/>
        <v>0.5993055555555552</v>
      </c>
      <c r="P32" s="6">
        <f t="shared" si="28"/>
        <v>0.6006944444444441</v>
      </c>
      <c r="Q32" s="28">
        <f t="shared" si="29"/>
        <v>0.6041666666666663</v>
      </c>
      <c r="R32" s="6">
        <f t="shared" si="30"/>
        <v>0.6145833333333329</v>
      </c>
      <c r="S32" s="118" t="s">
        <v>28</v>
      </c>
      <c r="T32" s="8">
        <f t="shared" si="31"/>
        <v>0.6284722222222218</v>
      </c>
    </row>
    <row r="33" spans="1:20" ht="18.75" customHeight="1" thickBot="1">
      <c r="A33" s="212"/>
      <c r="B33" s="5"/>
      <c r="C33" s="41"/>
      <c r="D33" s="118"/>
      <c r="E33" s="225" t="s">
        <v>14</v>
      </c>
      <c r="F33" s="225"/>
      <c r="G33" s="225"/>
      <c r="H33" s="225"/>
      <c r="I33" s="225"/>
      <c r="J33" s="5"/>
      <c r="K33" s="118"/>
      <c r="L33" s="5"/>
      <c r="M33" s="6">
        <f>Q32+TIME(0,7,0)</f>
        <v>0.6090277777777774</v>
      </c>
      <c r="N33" s="118"/>
      <c r="O33" s="5"/>
      <c r="P33" s="5"/>
      <c r="Q33" s="25"/>
      <c r="R33" s="5"/>
      <c r="S33" s="118"/>
      <c r="T33" s="32">
        <f>MINUTE(Q34-M33)</f>
        <v>18</v>
      </c>
    </row>
    <row r="34" spans="1:20" ht="18.75" customHeight="1">
      <c r="A34" s="212"/>
      <c r="B34" s="5">
        <v>26</v>
      </c>
      <c r="C34" s="114"/>
      <c r="D34" s="135"/>
      <c r="E34" s="6">
        <v>0.579861111111111</v>
      </c>
      <c r="F34" s="7" t="s">
        <v>28</v>
      </c>
      <c r="G34" s="6">
        <f aca="true" t="shared" si="33" ref="G34:G42">E34+TIME(0,10,0)</f>
        <v>0.5868055555555555</v>
      </c>
      <c r="H34" s="40">
        <f aca="true" t="shared" si="34" ref="H34:H42">G34</f>
        <v>0.5868055555555555</v>
      </c>
      <c r="I34" s="7" t="s">
        <v>57</v>
      </c>
      <c r="J34" s="6">
        <f aca="true" t="shared" si="35" ref="J34:J42">H34+TIME(0,15,0)</f>
        <v>0.5972222222222221</v>
      </c>
      <c r="K34" s="7" t="s">
        <v>28</v>
      </c>
      <c r="L34" s="6">
        <f aca="true" t="shared" si="36" ref="L34:L42">J34+TIME(0,17,0)</f>
        <v>0.6090277777777776</v>
      </c>
      <c r="M34" s="22">
        <f aca="true" t="shared" si="37" ref="M34:M42">L34+TIME(0,3,0)</f>
        <v>0.6111111111111109</v>
      </c>
      <c r="N34" s="7" t="s">
        <v>28</v>
      </c>
      <c r="O34" s="23">
        <f aca="true" t="shared" si="38" ref="O34:O42">M34+TIME(0,8,0)</f>
        <v>0.6166666666666665</v>
      </c>
      <c r="P34" s="6">
        <f aca="true" t="shared" si="39" ref="P34:P42">O34+TIME(0,2,0)</f>
        <v>0.6180555555555554</v>
      </c>
      <c r="Q34" s="26">
        <f aca="true" t="shared" si="40" ref="Q34:Q42">P34+TIME(0,5,0)</f>
        <v>0.6215277777777776</v>
      </c>
      <c r="R34" s="6">
        <f aca="true" t="shared" si="41" ref="R34:R42">Q34+TIME(0,15,0)</f>
        <v>0.6319444444444442</v>
      </c>
      <c r="S34" s="118" t="s">
        <v>28</v>
      </c>
      <c r="T34" s="8">
        <f aca="true" t="shared" si="42" ref="T34:T42">R34+TIME(0,20,0)</f>
        <v>0.645833333333333</v>
      </c>
    </row>
    <row r="35" spans="1:20" ht="18.75" customHeight="1">
      <c r="A35" s="212"/>
      <c r="B35" s="5">
        <v>27</v>
      </c>
      <c r="C35" s="114"/>
      <c r="D35" s="135"/>
      <c r="E35" s="6">
        <f aca="true" t="shared" si="43" ref="E35:E42">E34+TIME(0,10,0)</f>
        <v>0.5868055555555555</v>
      </c>
      <c r="F35" s="7" t="s">
        <v>28</v>
      </c>
      <c r="G35" s="6">
        <f t="shared" si="33"/>
        <v>0.5937499999999999</v>
      </c>
      <c r="H35" s="40">
        <f t="shared" si="34"/>
        <v>0.5937499999999999</v>
      </c>
      <c r="I35" s="7" t="s">
        <v>56</v>
      </c>
      <c r="J35" s="6">
        <f t="shared" si="35"/>
        <v>0.6041666666666665</v>
      </c>
      <c r="K35" s="7" t="s">
        <v>28</v>
      </c>
      <c r="L35" s="6">
        <f t="shared" si="36"/>
        <v>0.615972222222222</v>
      </c>
      <c r="M35" s="22">
        <f t="shared" si="37"/>
        <v>0.6180555555555554</v>
      </c>
      <c r="N35" s="7" t="s">
        <v>28</v>
      </c>
      <c r="O35" s="23">
        <f t="shared" si="38"/>
        <v>0.6236111111111109</v>
      </c>
      <c r="P35" s="6">
        <f t="shared" si="39"/>
        <v>0.6249999999999998</v>
      </c>
      <c r="Q35" s="27">
        <f t="shared" si="40"/>
        <v>0.628472222222222</v>
      </c>
      <c r="R35" s="6">
        <f t="shared" si="41"/>
        <v>0.6388888888888886</v>
      </c>
      <c r="S35" s="118" t="s">
        <v>28</v>
      </c>
      <c r="T35" s="8">
        <f t="shared" si="42"/>
        <v>0.6527777777777775</v>
      </c>
    </row>
    <row r="36" spans="1:20" ht="18.75" customHeight="1">
      <c r="A36" s="212"/>
      <c r="B36" s="5">
        <v>28</v>
      </c>
      <c r="C36" s="114"/>
      <c r="D36" s="135"/>
      <c r="E36" s="6">
        <f t="shared" si="43"/>
        <v>0.5937499999999999</v>
      </c>
      <c r="F36" s="7" t="s">
        <v>28</v>
      </c>
      <c r="G36" s="6">
        <f t="shared" si="33"/>
        <v>0.6006944444444443</v>
      </c>
      <c r="H36" s="40">
        <f t="shared" si="34"/>
        <v>0.6006944444444443</v>
      </c>
      <c r="I36" s="7" t="s">
        <v>57</v>
      </c>
      <c r="J36" s="6">
        <f t="shared" si="35"/>
        <v>0.6111111111111109</v>
      </c>
      <c r="K36" s="7" t="s">
        <v>28</v>
      </c>
      <c r="L36" s="6">
        <f t="shared" si="36"/>
        <v>0.6229166666666665</v>
      </c>
      <c r="M36" s="22">
        <f t="shared" si="37"/>
        <v>0.6249999999999998</v>
      </c>
      <c r="N36" s="7" t="s">
        <v>28</v>
      </c>
      <c r="O36" s="23">
        <f t="shared" si="38"/>
        <v>0.6305555555555553</v>
      </c>
      <c r="P36" s="6">
        <f t="shared" si="39"/>
        <v>0.6319444444444442</v>
      </c>
      <c r="Q36" s="27">
        <f t="shared" si="40"/>
        <v>0.6354166666666664</v>
      </c>
      <c r="R36" s="6">
        <f t="shared" si="41"/>
        <v>0.645833333333333</v>
      </c>
      <c r="S36" s="118" t="s">
        <v>28</v>
      </c>
      <c r="T36" s="8">
        <f t="shared" si="42"/>
        <v>0.6597222222222219</v>
      </c>
    </row>
    <row r="37" spans="1:20" ht="18.75" customHeight="1">
      <c r="A37" s="212"/>
      <c r="B37" s="5">
        <v>29</v>
      </c>
      <c r="C37" s="114"/>
      <c r="D37" s="135"/>
      <c r="E37" s="6">
        <f t="shared" si="43"/>
        <v>0.6006944444444443</v>
      </c>
      <c r="F37" s="7" t="s">
        <v>28</v>
      </c>
      <c r="G37" s="6">
        <f t="shared" si="33"/>
        <v>0.6076388888888887</v>
      </c>
      <c r="H37" s="40">
        <f t="shared" si="34"/>
        <v>0.6076388888888887</v>
      </c>
      <c r="I37" s="7" t="s">
        <v>56</v>
      </c>
      <c r="J37" s="6">
        <f t="shared" si="35"/>
        <v>0.6180555555555554</v>
      </c>
      <c r="K37" s="7" t="s">
        <v>28</v>
      </c>
      <c r="L37" s="6">
        <f t="shared" si="36"/>
        <v>0.6298611111111109</v>
      </c>
      <c r="M37" s="22">
        <f t="shared" si="37"/>
        <v>0.6319444444444442</v>
      </c>
      <c r="N37" s="7" t="s">
        <v>28</v>
      </c>
      <c r="O37" s="23">
        <f t="shared" si="38"/>
        <v>0.6374999999999997</v>
      </c>
      <c r="P37" s="6">
        <f t="shared" si="39"/>
        <v>0.6388888888888886</v>
      </c>
      <c r="Q37" s="27">
        <f t="shared" si="40"/>
        <v>0.6423611111111108</v>
      </c>
      <c r="R37" s="6">
        <f t="shared" si="41"/>
        <v>0.6527777777777775</v>
      </c>
      <c r="S37" s="118" t="s">
        <v>28</v>
      </c>
      <c r="T37" s="8">
        <f t="shared" si="42"/>
        <v>0.6666666666666663</v>
      </c>
    </row>
    <row r="38" spans="1:20" ht="18.75" customHeight="1">
      <c r="A38" s="212"/>
      <c r="B38" s="5">
        <v>30</v>
      </c>
      <c r="C38" s="114"/>
      <c r="D38" s="135"/>
      <c r="E38" s="6">
        <f t="shared" si="43"/>
        <v>0.6076388888888887</v>
      </c>
      <c r="F38" s="7" t="s">
        <v>28</v>
      </c>
      <c r="G38" s="6">
        <f t="shared" si="33"/>
        <v>0.6145833333333331</v>
      </c>
      <c r="H38" s="40">
        <f t="shared" si="34"/>
        <v>0.6145833333333331</v>
      </c>
      <c r="I38" s="7" t="s">
        <v>57</v>
      </c>
      <c r="J38" s="6">
        <f t="shared" si="35"/>
        <v>0.6249999999999998</v>
      </c>
      <c r="K38" s="7" t="s">
        <v>28</v>
      </c>
      <c r="L38" s="6">
        <f t="shared" si="36"/>
        <v>0.6368055555555553</v>
      </c>
      <c r="M38" s="22">
        <f t="shared" si="37"/>
        <v>0.6388888888888886</v>
      </c>
      <c r="N38" s="7" t="s">
        <v>28</v>
      </c>
      <c r="O38" s="23">
        <f t="shared" si="38"/>
        <v>0.6444444444444442</v>
      </c>
      <c r="P38" s="6">
        <f t="shared" si="39"/>
        <v>0.645833333333333</v>
      </c>
      <c r="Q38" s="27">
        <f t="shared" si="40"/>
        <v>0.6493055555555552</v>
      </c>
      <c r="R38" s="6">
        <f t="shared" si="41"/>
        <v>0.6597222222222219</v>
      </c>
      <c r="S38" s="118" t="s">
        <v>28</v>
      </c>
      <c r="T38" s="8">
        <f t="shared" si="42"/>
        <v>0.6736111111111107</v>
      </c>
    </row>
    <row r="39" spans="1:20" ht="18.75" customHeight="1">
      <c r="A39" s="212"/>
      <c r="B39" s="5">
        <v>31</v>
      </c>
      <c r="C39" s="114"/>
      <c r="D39" s="135"/>
      <c r="E39" s="6">
        <f t="shared" si="43"/>
        <v>0.6145833333333331</v>
      </c>
      <c r="F39" s="7" t="s">
        <v>28</v>
      </c>
      <c r="G39" s="6">
        <f t="shared" si="33"/>
        <v>0.6215277777777776</v>
      </c>
      <c r="H39" s="40">
        <f t="shared" si="34"/>
        <v>0.6215277777777776</v>
      </c>
      <c r="I39" s="7" t="s">
        <v>56</v>
      </c>
      <c r="J39" s="6">
        <f t="shared" si="35"/>
        <v>0.6319444444444442</v>
      </c>
      <c r="K39" s="7" t="s">
        <v>28</v>
      </c>
      <c r="L39" s="6">
        <f t="shared" si="36"/>
        <v>0.6437499999999997</v>
      </c>
      <c r="M39" s="22">
        <f t="shared" si="37"/>
        <v>0.645833333333333</v>
      </c>
      <c r="N39" s="7" t="s">
        <v>28</v>
      </c>
      <c r="O39" s="23">
        <f t="shared" si="38"/>
        <v>0.6513888888888886</v>
      </c>
      <c r="P39" s="6">
        <f t="shared" si="39"/>
        <v>0.6527777777777775</v>
      </c>
      <c r="Q39" s="27">
        <f t="shared" si="40"/>
        <v>0.6562499999999997</v>
      </c>
      <c r="R39" s="6">
        <f t="shared" si="41"/>
        <v>0.6666666666666663</v>
      </c>
      <c r="S39" s="118" t="s">
        <v>28</v>
      </c>
      <c r="T39" s="8">
        <f t="shared" si="42"/>
        <v>0.6805555555555551</v>
      </c>
    </row>
    <row r="40" spans="1:20" ht="18.75" customHeight="1">
      <c r="A40" s="212"/>
      <c r="B40" s="5">
        <v>32</v>
      </c>
      <c r="C40" s="114"/>
      <c r="D40" s="135"/>
      <c r="E40" s="6">
        <f t="shared" si="43"/>
        <v>0.6215277777777776</v>
      </c>
      <c r="F40" s="7" t="s">
        <v>28</v>
      </c>
      <c r="G40" s="6">
        <f t="shared" si="33"/>
        <v>0.628472222222222</v>
      </c>
      <c r="H40" s="40">
        <f t="shared" si="34"/>
        <v>0.628472222222222</v>
      </c>
      <c r="I40" s="7" t="s">
        <v>57</v>
      </c>
      <c r="J40" s="6">
        <f t="shared" si="35"/>
        <v>0.6388888888888886</v>
      </c>
      <c r="K40" s="7" t="s">
        <v>28</v>
      </c>
      <c r="L40" s="6">
        <f t="shared" si="36"/>
        <v>0.6506944444444441</v>
      </c>
      <c r="M40" s="22">
        <f t="shared" si="37"/>
        <v>0.6527777777777775</v>
      </c>
      <c r="N40" s="7" t="s">
        <v>28</v>
      </c>
      <c r="O40" s="23">
        <f t="shared" si="38"/>
        <v>0.658333333333333</v>
      </c>
      <c r="P40" s="6">
        <f t="shared" si="39"/>
        <v>0.6597222222222219</v>
      </c>
      <c r="Q40" s="27">
        <f t="shared" si="40"/>
        <v>0.6631944444444441</v>
      </c>
      <c r="R40" s="6">
        <f t="shared" si="41"/>
        <v>0.6736111111111107</v>
      </c>
      <c r="S40" s="118" t="s">
        <v>28</v>
      </c>
      <c r="T40" s="8">
        <f t="shared" si="42"/>
        <v>0.6874999999999996</v>
      </c>
    </row>
    <row r="41" spans="1:20" ht="18.75" customHeight="1">
      <c r="A41" s="212"/>
      <c r="B41" s="5">
        <v>33</v>
      </c>
      <c r="C41" s="113"/>
      <c r="D41" s="135"/>
      <c r="E41" s="6">
        <f t="shared" si="43"/>
        <v>0.628472222222222</v>
      </c>
      <c r="F41" s="7" t="s">
        <v>28</v>
      </c>
      <c r="G41" s="6">
        <f t="shared" si="33"/>
        <v>0.6354166666666664</v>
      </c>
      <c r="H41" s="40">
        <f t="shared" si="34"/>
        <v>0.6354166666666664</v>
      </c>
      <c r="I41" s="7" t="s">
        <v>56</v>
      </c>
      <c r="J41" s="6">
        <f t="shared" si="35"/>
        <v>0.645833333333333</v>
      </c>
      <c r="K41" s="7" t="s">
        <v>28</v>
      </c>
      <c r="L41" s="6">
        <f t="shared" si="36"/>
        <v>0.6576388888888886</v>
      </c>
      <c r="M41" s="22">
        <f t="shared" si="37"/>
        <v>0.6597222222222219</v>
      </c>
      <c r="N41" s="7" t="s">
        <v>28</v>
      </c>
      <c r="O41" s="23">
        <f t="shared" si="38"/>
        <v>0.6652777777777774</v>
      </c>
      <c r="P41" s="6">
        <f t="shared" si="39"/>
        <v>0.6666666666666663</v>
      </c>
      <c r="Q41" s="27">
        <f t="shared" si="40"/>
        <v>0.6701388888888885</v>
      </c>
      <c r="R41" s="6">
        <f t="shared" si="41"/>
        <v>0.6805555555555551</v>
      </c>
      <c r="S41" s="118" t="s">
        <v>28</v>
      </c>
      <c r="T41" s="8">
        <f t="shared" si="42"/>
        <v>0.694444444444444</v>
      </c>
    </row>
    <row r="42" spans="1:20" ht="18.75" customHeight="1" thickBot="1">
      <c r="A42" s="37"/>
      <c r="B42" s="5">
        <v>34</v>
      </c>
      <c r="C42" s="114"/>
      <c r="D42" s="135"/>
      <c r="E42" s="6">
        <f t="shared" si="43"/>
        <v>0.6354166666666664</v>
      </c>
      <c r="F42" s="7" t="s">
        <v>28</v>
      </c>
      <c r="G42" s="6">
        <f t="shared" si="33"/>
        <v>0.6423611111111108</v>
      </c>
      <c r="H42" s="40">
        <f t="shared" si="34"/>
        <v>0.6423611111111108</v>
      </c>
      <c r="I42" s="7" t="s">
        <v>57</v>
      </c>
      <c r="J42" s="6">
        <f t="shared" si="35"/>
        <v>0.6527777777777775</v>
      </c>
      <c r="K42" s="7" t="s">
        <v>28</v>
      </c>
      <c r="L42" s="6">
        <f t="shared" si="36"/>
        <v>0.664583333333333</v>
      </c>
      <c r="M42" s="22">
        <f t="shared" si="37"/>
        <v>0.6666666666666663</v>
      </c>
      <c r="N42" s="7" t="s">
        <v>28</v>
      </c>
      <c r="O42" s="23">
        <f t="shared" si="38"/>
        <v>0.6722222222222218</v>
      </c>
      <c r="P42" s="6">
        <f t="shared" si="39"/>
        <v>0.6736111111111107</v>
      </c>
      <c r="Q42" s="28">
        <f t="shared" si="40"/>
        <v>0.6770833333333329</v>
      </c>
      <c r="R42" s="6">
        <f t="shared" si="41"/>
        <v>0.6874999999999996</v>
      </c>
      <c r="S42" s="118" t="s">
        <v>28</v>
      </c>
      <c r="T42" s="8">
        <f t="shared" si="42"/>
        <v>0.7013888888888884</v>
      </c>
    </row>
    <row r="43" spans="1:20" ht="18.75" customHeight="1">
      <c r="A43" s="37"/>
      <c r="B43" s="5"/>
      <c r="C43" s="5"/>
      <c r="D43" s="118"/>
      <c r="E43" s="225" t="s">
        <v>14</v>
      </c>
      <c r="F43" s="225"/>
      <c r="G43" s="225"/>
      <c r="H43" s="225"/>
      <c r="I43" s="225"/>
      <c r="J43" s="5"/>
      <c r="K43" s="118"/>
      <c r="L43" s="5"/>
      <c r="M43" s="6">
        <f>Q42+TIME(0,7,0)</f>
        <v>0.681944444444444</v>
      </c>
      <c r="N43" s="118"/>
      <c r="O43" s="5"/>
      <c r="P43" s="5"/>
      <c r="Q43" s="24"/>
      <c r="R43" s="5"/>
      <c r="S43" s="118"/>
      <c r="T43" s="32">
        <f>MINUTE(M44-M43)</f>
        <v>23</v>
      </c>
    </row>
    <row r="44" spans="1:20" ht="18.75" customHeight="1" thickBot="1">
      <c r="A44" s="38"/>
      <c r="B44" s="10"/>
      <c r="C44" s="10"/>
      <c r="D44" s="127"/>
      <c r="E44" s="224" t="s">
        <v>17</v>
      </c>
      <c r="F44" s="224"/>
      <c r="G44" s="224"/>
      <c r="H44" s="224"/>
      <c r="I44" s="224"/>
      <c r="J44" s="10"/>
      <c r="K44" s="127"/>
      <c r="L44" s="10"/>
      <c r="M44" s="11">
        <f>M43+TIME(0,23,0)</f>
        <v>0.6979166666666663</v>
      </c>
      <c r="N44" s="128" t="s">
        <v>42</v>
      </c>
      <c r="O44" s="11">
        <f>M44+TIME(0,30,0)</f>
        <v>0.7187499999999997</v>
      </c>
      <c r="P44" s="10"/>
      <c r="Q44" s="10"/>
      <c r="R44" s="10"/>
      <c r="S44" s="127"/>
      <c r="T44" s="12"/>
    </row>
    <row r="45" spans="4:9" ht="18.75" customHeight="1">
      <c r="D45" s="3">
        <f>SUM(D6:D42)</f>
        <v>0</v>
      </c>
      <c r="I45" s="2"/>
    </row>
    <row r="46" ht="15" customHeight="1">
      <c r="I46" s="2"/>
    </row>
    <row r="47" ht="15" customHeight="1">
      <c r="I47" s="2"/>
    </row>
    <row r="48" ht="15" customHeight="1">
      <c r="I48" s="2"/>
    </row>
    <row r="49" ht="15" customHeight="1">
      <c r="I49" s="2"/>
    </row>
    <row r="50" ht="15" customHeight="1">
      <c r="I50" s="2"/>
    </row>
    <row r="51" ht="15" customHeight="1">
      <c r="I51" s="2"/>
    </row>
    <row r="52" ht="15" customHeight="1">
      <c r="I52" s="2"/>
    </row>
    <row r="53" ht="15" customHeight="1"/>
    <row r="54" ht="15" customHeight="1"/>
    <row r="55" ht="15" customHeight="1"/>
    <row r="56" ht="15" customHeight="1"/>
  </sheetData>
  <mergeCells count="19">
    <mergeCell ref="E44:I44"/>
    <mergeCell ref="E43:I43"/>
    <mergeCell ref="E33:I33"/>
    <mergeCell ref="E23:I23"/>
    <mergeCell ref="E14:I14"/>
    <mergeCell ref="E5:I5"/>
    <mergeCell ref="A3:A4"/>
    <mergeCell ref="B3:B4"/>
    <mergeCell ref="C3:C4"/>
    <mergeCell ref="A8:A41"/>
    <mergeCell ref="D3:D4"/>
    <mergeCell ref="H3:H4"/>
    <mergeCell ref="I3:L3"/>
    <mergeCell ref="I4:L4"/>
    <mergeCell ref="R3:T4"/>
    <mergeCell ref="E3:G4"/>
    <mergeCell ref="M3:O4"/>
    <mergeCell ref="P3:P4"/>
    <mergeCell ref="Q3:Q4"/>
  </mergeCells>
  <printOptions/>
  <pageMargins left="0.3937007874015748" right="0.35433070866141736" top="0.3937007874015748" bottom="0.3937007874015748" header="0" footer="0"/>
  <pageSetup fitToHeight="1" fitToWidth="1"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12.625" style="1" customWidth="1"/>
    <col min="4" max="4" width="4.625" style="3" customWidth="1"/>
    <col min="5" max="5" width="5.625" style="1" customWidth="1"/>
    <col min="6" max="6" width="2.625" style="3" customWidth="1"/>
    <col min="7" max="8" width="5.625" style="1" customWidth="1"/>
    <col min="9" max="9" width="2.625" style="1" customWidth="1"/>
    <col min="10" max="10" width="5.625" style="1" customWidth="1"/>
    <col min="11" max="11" width="2.625" style="3" customWidth="1"/>
    <col min="12" max="13" width="5.625" style="1" customWidth="1"/>
    <col min="14" max="14" width="2.625" style="3" customWidth="1"/>
    <col min="15" max="18" width="5.625" style="1" customWidth="1"/>
    <col min="19" max="19" width="2.625" style="3" customWidth="1"/>
    <col min="20" max="20" width="5.625" style="1" customWidth="1"/>
    <col min="21" max="16384" width="9.00390625" style="1" customWidth="1"/>
  </cols>
  <sheetData>
    <row r="1" ht="24" customHeight="1">
      <c r="A1" s="1" t="s">
        <v>10</v>
      </c>
    </row>
    <row r="2" ht="24" customHeight="1" thickBot="1">
      <c r="A2" s="1" t="s">
        <v>97</v>
      </c>
    </row>
    <row r="3" spans="1:20" ht="24" customHeight="1">
      <c r="A3" s="201" t="s">
        <v>0</v>
      </c>
      <c r="B3" s="193" t="s">
        <v>1</v>
      </c>
      <c r="C3" s="215" t="s">
        <v>16</v>
      </c>
      <c r="D3" s="215" t="s">
        <v>2</v>
      </c>
      <c r="E3" s="215" t="s">
        <v>3</v>
      </c>
      <c r="F3" s="215"/>
      <c r="G3" s="215"/>
      <c r="H3" s="215" t="s">
        <v>4</v>
      </c>
      <c r="I3" s="215" t="s">
        <v>5</v>
      </c>
      <c r="J3" s="215"/>
      <c r="K3" s="215"/>
      <c r="L3" s="215"/>
      <c r="M3" s="215" t="s">
        <v>6</v>
      </c>
      <c r="N3" s="215"/>
      <c r="O3" s="215"/>
      <c r="P3" s="192" t="s">
        <v>7</v>
      </c>
      <c r="Q3" s="221" t="s">
        <v>8</v>
      </c>
      <c r="R3" s="194" t="s">
        <v>9</v>
      </c>
      <c r="S3" s="215"/>
      <c r="T3" s="219"/>
    </row>
    <row r="4" spans="1:20" ht="24" customHeight="1" thickBot="1">
      <c r="A4" s="227"/>
      <c r="B4" s="229"/>
      <c r="C4" s="216"/>
      <c r="D4" s="216"/>
      <c r="E4" s="216"/>
      <c r="F4" s="216"/>
      <c r="G4" s="216"/>
      <c r="H4" s="216"/>
      <c r="I4" s="216" t="s">
        <v>11</v>
      </c>
      <c r="J4" s="216"/>
      <c r="K4" s="216"/>
      <c r="L4" s="216"/>
      <c r="M4" s="216"/>
      <c r="N4" s="216"/>
      <c r="O4" s="216"/>
      <c r="P4" s="184"/>
      <c r="Q4" s="222"/>
      <c r="R4" s="186"/>
      <c r="S4" s="216"/>
      <c r="T4" s="220"/>
    </row>
    <row r="5" spans="1:20" ht="24" customHeight="1" thickBot="1" thickTop="1">
      <c r="A5" s="20"/>
      <c r="B5" s="13"/>
      <c r="C5" s="13"/>
      <c r="D5" s="130"/>
      <c r="E5" s="228" t="s">
        <v>13</v>
      </c>
      <c r="F5" s="228"/>
      <c r="G5" s="228"/>
      <c r="H5" s="228"/>
      <c r="I5" s="228"/>
      <c r="J5" s="13"/>
      <c r="K5" s="130"/>
      <c r="L5" s="13"/>
      <c r="M5" s="14">
        <f>Q6-TIME(0,5,0)</f>
        <v>0.40277777777777785</v>
      </c>
      <c r="N5" s="130"/>
      <c r="O5" s="13"/>
      <c r="P5" s="13"/>
      <c r="Q5" s="25"/>
      <c r="R5" s="13"/>
      <c r="S5" s="130"/>
      <c r="T5" s="15"/>
    </row>
    <row r="6" spans="1:20" ht="24" customHeight="1">
      <c r="A6" s="18"/>
      <c r="B6" s="5">
        <v>1</v>
      </c>
      <c r="C6" s="114"/>
      <c r="D6" s="118"/>
      <c r="E6" s="22">
        <v>0.34722222222222227</v>
      </c>
      <c r="F6" s="7" t="s">
        <v>12</v>
      </c>
      <c r="G6" s="23">
        <f>E6+TIME(0,15,0)</f>
        <v>0.35763888888888895</v>
      </c>
      <c r="H6" s="6">
        <f>G6</f>
        <v>0.35763888888888895</v>
      </c>
      <c r="I6" s="29" t="str">
        <f>IF(ISEVEN(B6),"Ｂ","Ａ")</f>
        <v>Ａ</v>
      </c>
      <c r="J6" s="6">
        <f>H6+TIME(0,15,0)</f>
        <v>0.36805555555555564</v>
      </c>
      <c r="K6" s="7" t="s">
        <v>12</v>
      </c>
      <c r="L6" s="23">
        <f>J6+TIME(0,27,0)</f>
        <v>0.3868055555555556</v>
      </c>
      <c r="M6" s="6">
        <f>L6+TIME(0,3,0)</f>
        <v>0.38888888888888895</v>
      </c>
      <c r="N6" s="7" t="s">
        <v>12</v>
      </c>
      <c r="O6" s="6">
        <f>M6+TIME(0,13,0)</f>
        <v>0.39791666666666675</v>
      </c>
      <c r="P6" s="30">
        <f>O6+TIME(0,2,0)</f>
        <v>0.39930555555555564</v>
      </c>
      <c r="Q6" s="26">
        <f>P6+TIME(0,10,0)</f>
        <v>0.40625000000000006</v>
      </c>
      <c r="R6" s="6">
        <f>Q6+TIME(0,20,0)</f>
        <v>0.42013888888888895</v>
      </c>
      <c r="S6" s="118" t="s">
        <v>23</v>
      </c>
      <c r="T6" s="8">
        <f>R6+TIME(0,30,0)</f>
        <v>0.44097222222222227</v>
      </c>
    </row>
    <row r="7" spans="1:20" ht="24" customHeight="1">
      <c r="A7" s="212" t="s">
        <v>34</v>
      </c>
      <c r="B7" s="5">
        <v>2</v>
      </c>
      <c r="C7" s="114"/>
      <c r="D7" s="118"/>
      <c r="E7" s="22">
        <f>E6+TIME(0,15,0)</f>
        <v>0.35763888888888895</v>
      </c>
      <c r="F7" s="7" t="s">
        <v>12</v>
      </c>
      <c r="G7" s="23">
        <f>E7+TIME(0,15,0)</f>
        <v>0.36805555555555564</v>
      </c>
      <c r="H7" s="6">
        <f>G7</f>
        <v>0.36805555555555564</v>
      </c>
      <c r="I7" s="29" t="str">
        <f>IF(ISEVEN(B7),"Ｂ","Ａ")</f>
        <v>Ｂ</v>
      </c>
      <c r="J7" s="6">
        <f>H7+TIME(0,15,0)</f>
        <v>0.3784722222222223</v>
      </c>
      <c r="K7" s="7" t="s">
        <v>12</v>
      </c>
      <c r="L7" s="23">
        <f>J7+TIME(0,27,0)</f>
        <v>0.3972222222222223</v>
      </c>
      <c r="M7" s="6">
        <f>L7+TIME(0,3,0)</f>
        <v>0.39930555555555564</v>
      </c>
      <c r="N7" s="7" t="s">
        <v>12</v>
      </c>
      <c r="O7" s="6">
        <f>M7+TIME(0,13,0)</f>
        <v>0.40833333333333344</v>
      </c>
      <c r="P7" s="30">
        <f>O7+TIME(0,2,0)</f>
        <v>0.4097222222222223</v>
      </c>
      <c r="Q7" s="27">
        <f>P7+TIME(0,10,0)</f>
        <v>0.41666666666666674</v>
      </c>
      <c r="R7" s="6">
        <f>Q7+TIME(0,20,0)</f>
        <v>0.43055555555555564</v>
      </c>
      <c r="S7" s="118" t="s">
        <v>23</v>
      </c>
      <c r="T7" s="8">
        <f>R7+TIME(0,30,0)</f>
        <v>0.45138888888888895</v>
      </c>
    </row>
    <row r="8" spans="1:20" ht="24" customHeight="1">
      <c r="A8" s="212"/>
      <c r="B8" s="5">
        <v>3</v>
      </c>
      <c r="C8" s="114"/>
      <c r="D8" s="118"/>
      <c r="E8" s="22">
        <f>E7+TIME(0,15,0)</f>
        <v>0.36805555555555564</v>
      </c>
      <c r="F8" s="7" t="s">
        <v>12</v>
      </c>
      <c r="G8" s="23">
        <f>E8+TIME(0,15,0)</f>
        <v>0.3784722222222223</v>
      </c>
      <c r="H8" s="6">
        <f>G8</f>
        <v>0.3784722222222223</v>
      </c>
      <c r="I8" s="29" t="str">
        <f>IF(ISEVEN(B8),"Ｂ","Ａ")</f>
        <v>Ａ</v>
      </c>
      <c r="J8" s="6">
        <f>H8+TIME(0,15,0)</f>
        <v>0.388888888888889</v>
      </c>
      <c r="K8" s="7" t="s">
        <v>12</v>
      </c>
      <c r="L8" s="23">
        <f>J8+TIME(0,27,0)</f>
        <v>0.407638888888889</v>
      </c>
      <c r="M8" s="6">
        <f>L8+TIME(0,3,0)</f>
        <v>0.4097222222222223</v>
      </c>
      <c r="N8" s="7" t="s">
        <v>12</v>
      </c>
      <c r="O8" s="6">
        <f>M8+TIME(0,13,0)</f>
        <v>0.4187500000000001</v>
      </c>
      <c r="P8" s="30">
        <f>O8+TIME(0,2,0)</f>
        <v>0.420138888888889</v>
      </c>
      <c r="Q8" s="27">
        <f>P8+TIME(0,10,0)</f>
        <v>0.4270833333333334</v>
      </c>
      <c r="R8" s="6">
        <f>Q8+TIME(0,20,0)</f>
        <v>0.4409722222222223</v>
      </c>
      <c r="S8" s="118" t="s">
        <v>23</v>
      </c>
      <c r="T8" s="8">
        <f>R8+TIME(0,30,0)</f>
        <v>0.46180555555555564</v>
      </c>
    </row>
    <row r="9" spans="1:20" ht="24" customHeight="1">
      <c r="A9" s="212"/>
      <c r="B9" s="5">
        <v>4</v>
      </c>
      <c r="C9" s="114"/>
      <c r="D9" s="118"/>
      <c r="E9" s="22">
        <f>E8+TIME(0,15,0)</f>
        <v>0.3784722222222223</v>
      </c>
      <c r="F9" s="7" t="s">
        <v>12</v>
      </c>
      <c r="G9" s="23">
        <f>E9+TIME(0,15,0)</f>
        <v>0.388888888888889</v>
      </c>
      <c r="H9" s="6">
        <f>G9</f>
        <v>0.388888888888889</v>
      </c>
      <c r="I9" s="29" t="str">
        <f>IF(ISEVEN(B9),"Ｂ","Ａ")</f>
        <v>Ｂ</v>
      </c>
      <c r="J9" s="6">
        <f>H9+TIME(0,15,0)</f>
        <v>0.3993055555555557</v>
      </c>
      <c r="K9" s="7" t="s">
        <v>12</v>
      </c>
      <c r="L9" s="23">
        <f>J9+TIME(0,27,0)</f>
        <v>0.4180555555555557</v>
      </c>
      <c r="M9" s="6">
        <f>L9+TIME(0,3,0)</f>
        <v>0.420138888888889</v>
      </c>
      <c r="N9" s="7" t="s">
        <v>12</v>
      </c>
      <c r="O9" s="6">
        <f>M9+TIME(0,13,0)</f>
        <v>0.4291666666666668</v>
      </c>
      <c r="P9" s="30">
        <f>O9+TIME(0,2,0)</f>
        <v>0.4305555555555557</v>
      </c>
      <c r="Q9" s="27">
        <f>P9+TIME(0,10,0)</f>
        <v>0.4375000000000001</v>
      </c>
      <c r="R9" s="6">
        <f>Q9+TIME(0,20,0)</f>
        <v>0.451388888888889</v>
      </c>
      <c r="S9" s="118" t="s">
        <v>23</v>
      </c>
      <c r="T9" s="8">
        <f>R9+TIME(0,30,0)</f>
        <v>0.4722222222222223</v>
      </c>
    </row>
    <row r="10" spans="1:20" ht="24" customHeight="1" thickBot="1">
      <c r="A10" s="212"/>
      <c r="B10" s="5">
        <v>5</v>
      </c>
      <c r="C10" s="114"/>
      <c r="D10" s="118"/>
      <c r="E10" s="22">
        <f>E9+TIME(0,15,0)</f>
        <v>0.388888888888889</v>
      </c>
      <c r="F10" s="7" t="s">
        <v>12</v>
      </c>
      <c r="G10" s="23">
        <f>E10+TIME(0,15,0)</f>
        <v>0.3993055555555557</v>
      </c>
      <c r="H10" s="6">
        <f>G10</f>
        <v>0.3993055555555557</v>
      </c>
      <c r="I10" s="29" t="str">
        <f>IF(ISEVEN(B10),"Ｂ","Ａ")</f>
        <v>Ａ</v>
      </c>
      <c r="J10" s="6">
        <f>H10+TIME(0,15,0)</f>
        <v>0.4097222222222224</v>
      </c>
      <c r="K10" s="7" t="s">
        <v>12</v>
      </c>
      <c r="L10" s="23">
        <f>J10+TIME(0,27,0)</f>
        <v>0.42847222222222237</v>
      </c>
      <c r="M10" s="6">
        <f>L10+TIME(0,3,0)</f>
        <v>0.4305555555555557</v>
      </c>
      <c r="N10" s="7" t="s">
        <v>12</v>
      </c>
      <c r="O10" s="6">
        <f>M10+TIME(0,13,0)</f>
        <v>0.4395833333333335</v>
      </c>
      <c r="P10" s="30">
        <f>O10+TIME(0,2,0)</f>
        <v>0.4409722222222224</v>
      </c>
      <c r="Q10" s="28">
        <f>P10+TIME(0,10,0)</f>
        <v>0.4479166666666668</v>
      </c>
      <c r="R10" s="6">
        <f>Q10+TIME(0,20,0)</f>
        <v>0.4618055555555557</v>
      </c>
      <c r="S10" s="118" t="s">
        <v>23</v>
      </c>
      <c r="T10" s="8">
        <f>R10+TIME(0,30,0)</f>
        <v>0.482638888888889</v>
      </c>
    </row>
    <row r="11" spans="1:20" ht="24" customHeight="1" thickBot="1">
      <c r="A11" s="212"/>
      <c r="B11" s="5"/>
      <c r="C11" s="41"/>
      <c r="D11" s="118"/>
      <c r="E11" s="214" t="s">
        <v>14</v>
      </c>
      <c r="F11" s="214"/>
      <c r="G11" s="214"/>
      <c r="H11" s="214"/>
      <c r="I11" s="214"/>
      <c r="J11" s="6"/>
      <c r="K11" s="118"/>
      <c r="L11" s="5"/>
      <c r="M11" s="6">
        <f>Q10+TIME(0,12,0)</f>
        <v>0.45625000000000016</v>
      </c>
      <c r="N11" s="118"/>
      <c r="O11" s="5"/>
      <c r="P11" s="5"/>
      <c r="Q11" s="25"/>
      <c r="R11" s="5"/>
      <c r="S11" s="118"/>
      <c r="T11" s="9">
        <f>MINUTE(Q12-M11)</f>
        <v>18</v>
      </c>
    </row>
    <row r="12" spans="1:20" ht="24" customHeight="1">
      <c r="A12" s="212"/>
      <c r="B12" s="5">
        <v>6</v>
      </c>
      <c r="C12" s="114"/>
      <c r="D12" s="118"/>
      <c r="E12" s="22">
        <v>0.40972222222222227</v>
      </c>
      <c r="F12" s="7" t="s">
        <v>28</v>
      </c>
      <c r="G12" s="23">
        <f>E12+TIME(0,15,0)</f>
        <v>0.42013888888888895</v>
      </c>
      <c r="H12" s="6">
        <f>G12</f>
        <v>0.42013888888888895</v>
      </c>
      <c r="I12" s="29" t="str">
        <f>IF(ISEVEN(B12),"Ｂ","Ａ")</f>
        <v>Ｂ</v>
      </c>
      <c r="J12" s="6">
        <f>H12+TIME(0,15,0)</f>
        <v>0.43055555555555564</v>
      </c>
      <c r="K12" s="7" t="s">
        <v>28</v>
      </c>
      <c r="L12" s="23">
        <f>J12+TIME(0,27,0)</f>
        <v>0.4493055555555556</v>
      </c>
      <c r="M12" s="6">
        <f>L12+TIME(0,3,0)</f>
        <v>0.45138888888888895</v>
      </c>
      <c r="N12" s="7" t="s">
        <v>28</v>
      </c>
      <c r="O12" s="6">
        <f>M12+TIME(0,13,0)</f>
        <v>0.46041666666666675</v>
      </c>
      <c r="P12" s="30">
        <f>O12+TIME(0,2,0)</f>
        <v>0.46180555555555564</v>
      </c>
      <c r="Q12" s="26">
        <f>P12+TIME(0,10,0)</f>
        <v>0.46875000000000006</v>
      </c>
      <c r="R12" s="6">
        <f>Q12+TIME(0,20,0)</f>
        <v>0.48263888888888895</v>
      </c>
      <c r="S12" s="118" t="s">
        <v>28</v>
      </c>
      <c r="T12" s="8">
        <f>R12+TIME(0,30,0)</f>
        <v>0.5034722222222223</v>
      </c>
    </row>
    <row r="13" spans="1:20" ht="24" customHeight="1">
      <c r="A13" s="212"/>
      <c r="B13" s="5">
        <v>7</v>
      </c>
      <c r="C13" s="114"/>
      <c r="D13" s="118"/>
      <c r="E13" s="22">
        <f>E12+TIME(0,15,0)</f>
        <v>0.42013888888888895</v>
      </c>
      <c r="F13" s="7" t="s">
        <v>28</v>
      </c>
      <c r="G13" s="23">
        <f>E13+TIME(0,15,0)</f>
        <v>0.43055555555555564</v>
      </c>
      <c r="H13" s="6">
        <f>G13</f>
        <v>0.43055555555555564</v>
      </c>
      <c r="I13" s="29" t="str">
        <f>IF(ISEVEN(B13),"Ｂ","Ａ")</f>
        <v>Ａ</v>
      </c>
      <c r="J13" s="6">
        <f>H13+TIME(0,15,0)</f>
        <v>0.4409722222222223</v>
      </c>
      <c r="K13" s="7" t="s">
        <v>28</v>
      </c>
      <c r="L13" s="23">
        <f>J13+TIME(0,27,0)</f>
        <v>0.4597222222222223</v>
      </c>
      <c r="M13" s="6">
        <f>L13+TIME(0,3,0)</f>
        <v>0.46180555555555564</v>
      </c>
      <c r="N13" s="7" t="s">
        <v>28</v>
      </c>
      <c r="O13" s="6">
        <f>M13+TIME(0,13,0)</f>
        <v>0.47083333333333344</v>
      </c>
      <c r="P13" s="30">
        <f>O13+TIME(0,2,0)</f>
        <v>0.4722222222222223</v>
      </c>
      <c r="Q13" s="27">
        <f>P13+TIME(0,10,0)</f>
        <v>0.47916666666666674</v>
      </c>
      <c r="R13" s="6">
        <f>Q13+TIME(0,20,0)</f>
        <v>0.49305555555555564</v>
      </c>
      <c r="S13" s="118" t="s">
        <v>28</v>
      </c>
      <c r="T13" s="8">
        <f>R13+TIME(0,30,0)</f>
        <v>0.513888888888889</v>
      </c>
    </row>
    <row r="14" spans="1:20" ht="24" customHeight="1">
      <c r="A14" s="212"/>
      <c r="B14" s="5">
        <v>8</v>
      </c>
      <c r="C14" s="114"/>
      <c r="D14" s="118"/>
      <c r="E14" s="22">
        <f>E13+TIME(0,15,0)</f>
        <v>0.43055555555555564</v>
      </c>
      <c r="F14" s="7" t="s">
        <v>28</v>
      </c>
      <c r="G14" s="23">
        <f>E14+TIME(0,15,0)</f>
        <v>0.4409722222222223</v>
      </c>
      <c r="H14" s="6">
        <f>G14</f>
        <v>0.4409722222222223</v>
      </c>
      <c r="I14" s="29" t="str">
        <f>IF(ISEVEN(B14),"Ｂ","Ａ")</f>
        <v>Ｂ</v>
      </c>
      <c r="J14" s="6">
        <f>H14+TIME(0,15,0)</f>
        <v>0.451388888888889</v>
      </c>
      <c r="K14" s="7" t="s">
        <v>28</v>
      </c>
      <c r="L14" s="23">
        <f>J14+TIME(0,27,0)</f>
        <v>0.470138888888889</v>
      </c>
      <c r="M14" s="6">
        <f>L14+TIME(0,3,0)</f>
        <v>0.4722222222222223</v>
      </c>
      <c r="N14" s="7" t="s">
        <v>28</v>
      </c>
      <c r="O14" s="6">
        <f>M14+TIME(0,13,0)</f>
        <v>0.4812500000000001</v>
      </c>
      <c r="P14" s="30">
        <f>O14+TIME(0,2,0)</f>
        <v>0.482638888888889</v>
      </c>
      <c r="Q14" s="27">
        <f>P14+TIME(0,10,0)</f>
        <v>0.4895833333333334</v>
      </c>
      <c r="R14" s="6">
        <f>Q14+TIME(0,20,0)</f>
        <v>0.5034722222222223</v>
      </c>
      <c r="S14" s="118" t="s">
        <v>28</v>
      </c>
      <c r="T14" s="8">
        <f>R14+TIME(0,30,0)</f>
        <v>0.5243055555555557</v>
      </c>
    </row>
    <row r="15" spans="1:20" ht="24" customHeight="1">
      <c r="A15" s="212"/>
      <c r="B15" s="5">
        <v>9</v>
      </c>
      <c r="C15" s="114"/>
      <c r="D15" s="118"/>
      <c r="E15" s="22">
        <f>E14+TIME(0,15,0)</f>
        <v>0.4409722222222223</v>
      </c>
      <c r="F15" s="7" t="s">
        <v>28</v>
      </c>
      <c r="G15" s="23">
        <f>E15+TIME(0,15,0)</f>
        <v>0.451388888888889</v>
      </c>
      <c r="H15" s="6">
        <f>G15</f>
        <v>0.451388888888889</v>
      </c>
      <c r="I15" s="29" t="str">
        <f>IF(ISEVEN(B15),"Ｂ","Ａ")</f>
        <v>Ａ</v>
      </c>
      <c r="J15" s="6">
        <f>H15+TIME(0,15,0)</f>
        <v>0.4618055555555557</v>
      </c>
      <c r="K15" s="7" t="s">
        <v>28</v>
      </c>
      <c r="L15" s="23">
        <f>J15+TIME(0,27,0)</f>
        <v>0.4805555555555557</v>
      </c>
      <c r="M15" s="6">
        <f>L15+TIME(0,3,0)</f>
        <v>0.482638888888889</v>
      </c>
      <c r="N15" s="7" t="s">
        <v>28</v>
      </c>
      <c r="O15" s="6">
        <f>M15+TIME(0,13,0)</f>
        <v>0.4916666666666668</v>
      </c>
      <c r="P15" s="30">
        <f>O15+TIME(0,2,0)</f>
        <v>0.4930555555555557</v>
      </c>
      <c r="Q15" s="27">
        <f>P15+TIME(0,10,0)</f>
        <v>0.5000000000000001</v>
      </c>
      <c r="R15" s="6">
        <f>Q15+TIME(0,20,0)</f>
        <v>0.513888888888889</v>
      </c>
      <c r="S15" s="118" t="s">
        <v>28</v>
      </c>
      <c r="T15" s="8">
        <f>R15+TIME(0,30,0)</f>
        <v>0.5347222222222223</v>
      </c>
    </row>
    <row r="16" spans="1:20" ht="24" customHeight="1" thickBot="1">
      <c r="A16" s="212"/>
      <c r="B16" s="5">
        <v>10</v>
      </c>
      <c r="C16" s="114"/>
      <c r="D16" s="118"/>
      <c r="E16" s="22">
        <f>E15+TIME(0,15,0)</f>
        <v>0.451388888888889</v>
      </c>
      <c r="F16" s="7" t="s">
        <v>28</v>
      </c>
      <c r="G16" s="23">
        <f>E16+TIME(0,15,0)</f>
        <v>0.4618055555555557</v>
      </c>
      <c r="H16" s="6">
        <f>G16</f>
        <v>0.4618055555555557</v>
      </c>
      <c r="I16" s="29" t="str">
        <f>IF(ISEVEN(B16),"Ｂ","Ａ")</f>
        <v>Ｂ</v>
      </c>
      <c r="J16" s="6">
        <f>H16+TIME(0,15,0)</f>
        <v>0.4722222222222224</v>
      </c>
      <c r="K16" s="7" t="s">
        <v>28</v>
      </c>
      <c r="L16" s="23">
        <f>J16+TIME(0,27,0)</f>
        <v>0.49097222222222237</v>
      </c>
      <c r="M16" s="6">
        <f>L16+TIME(0,3,0)</f>
        <v>0.4930555555555557</v>
      </c>
      <c r="N16" s="7" t="s">
        <v>28</v>
      </c>
      <c r="O16" s="6">
        <f>M16+TIME(0,13,0)</f>
        <v>0.5020833333333334</v>
      </c>
      <c r="P16" s="30">
        <f>O16+TIME(0,2,0)</f>
        <v>0.5034722222222223</v>
      </c>
      <c r="Q16" s="28">
        <f>P16+TIME(0,10,0)</f>
        <v>0.5104166666666667</v>
      </c>
      <c r="R16" s="6">
        <f>Q16+TIME(0,20,0)</f>
        <v>0.5243055555555556</v>
      </c>
      <c r="S16" s="118" t="s">
        <v>28</v>
      </c>
      <c r="T16" s="8">
        <f>R16+TIME(0,30,0)</f>
        <v>0.545138888888889</v>
      </c>
    </row>
    <row r="17" spans="1:20" ht="24" customHeight="1" thickBot="1">
      <c r="A17" s="212"/>
      <c r="B17" s="5"/>
      <c r="C17" s="41"/>
      <c r="D17" s="118"/>
      <c r="E17" s="214" t="s">
        <v>15</v>
      </c>
      <c r="F17" s="214"/>
      <c r="G17" s="214"/>
      <c r="H17" s="214"/>
      <c r="I17" s="214"/>
      <c r="J17" s="6"/>
      <c r="K17" s="118"/>
      <c r="L17" s="5"/>
      <c r="M17" s="6">
        <f>Q16+TIME(0,12,0)</f>
        <v>0.51875</v>
      </c>
      <c r="N17" s="118"/>
      <c r="O17" s="5"/>
      <c r="P17" s="5"/>
      <c r="Q17" s="25"/>
      <c r="R17" s="5"/>
      <c r="S17" s="118"/>
      <c r="T17" s="9">
        <f>MINUTE(Q18-M17)</f>
        <v>48</v>
      </c>
    </row>
    <row r="18" spans="1:20" ht="24" customHeight="1">
      <c r="A18" s="212"/>
      <c r="B18" s="5">
        <v>11</v>
      </c>
      <c r="C18" s="114"/>
      <c r="D18" s="118"/>
      <c r="E18" s="22">
        <v>0.4930555555555556</v>
      </c>
      <c r="F18" s="7" t="s">
        <v>12</v>
      </c>
      <c r="G18" s="23">
        <f>E18+TIME(0,15,0)</f>
        <v>0.5034722222222222</v>
      </c>
      <c r="H18" s="6">
        <f>G18</f>
        <v>0.5034722222222222</v>
      </c>
      <c r="I18" s="29" t="str">
        <f>IF(ISEVEN(B18),"Ｂ","Ａ")</f>
        <v>Ａ</v>
      </c>
      <c r="J18" s="6">
        <f>H18+TIME(0,15,0)</f>
        <v>0.5138888888888888</v>
      </c>
      <c r="K18" s="7" t="s">
        <v>12</v>
      </c>
      <c r="L18" s="23">
        <f>J18+TIME(0,27,0)</f>
        <v>0.5326388888888889</v>
      </c>
      <c r="M18" s="6">
        <f>L18+TIME(0,3,0)</f>
        <v>0.5347222222222222</v>
      </c>
      <c r="N18" s="7" t="s">
        <v>12</v>
      </c>
      <c r="O18" s="6">
        <f>M18+TIME(0,13,0)</f>
        <v>0.54375</v>
      </c>
      <c r="P18" s="30">
        <f>O18+TIME(0,2,0)</f>
        <v>0.5451388888888888</v>
      </c>
      <c r="Q18" s="26">
        <f>P18+TIME(0,10,0)</f>
        <v>0.5520833333333333</v>
      </c>
      <c r="R18" s="6">
        <f>Q18+TIME(0,20,0)</f>
        <v>0.5659722222222221</v>
      </c>
      <c r="S18" s="118" t="s">
        <v>23</v>
      </c>
      <c r="T18" s="8">
        <f>R18+TIME(0,30,0)</f>
        <v>0.5868055555555555</v>
      </c>
    </row>
    <row r="19" spans="1:20" ht="24" customHeight="1">
      <c r="A19" s="212"/>
      <c r="B19" s="5">
        <v>12</v>
      </c>
      <c r="C19" s="114"/>
      <c r="D19" s="118"/>
      <c r="E19" s="22">
        <f>E18+TIME(0,15,0)</f>
        <v>0.5034722222222222</v>
      </c>
      <c r="F19" s="7" t="s">
        <v>12</v>
      </c>
      <c r="G19" s="23">
        <f>E19+TIME(0,15,0)</f>
        <v>0.5138888888888888</v>
      </c>
      <c r="H19" s="6">
        <f>G19</f>
        <v>0.5138888888888888</v>
      </c>
      <c r="I19" s="29" t="str">
        <f>IF(ISEVEN(B19),"Ｂ","Ａ")</f>
        <v>Ｂ</v>
      </c>
      <c r="J19" s="6">
        <f>H19+TIME(0,15,0)</f>
        <v>0.5243055555555555</v>
      </c>
      <c r="K19" s="7" t="s">
        <v>12</v>
      </c>
      <c r="L19" s="23">
        <f>J19+TIME(0,27,0)</f>
        <v>0.5430555555555555</v>
      </c>
      <c r="M19" s="6">
        <f>L19+TIME(0,3,0)</f>
        <v>0.5451388888888888</v>
      </c>
      <c r="N19" s="7" t="s">
        <v>12</v>
      </c>
      <c r="O19" s="6">
        <f>M19+TIME(0,13,0)</f>
        <v>0.5541666666666666</v>
      </c>
      <c r="P19" s="30">
        <f>O19+TIME(0,2,0)</f>
        <v>0.5555555555555555</v>
      </c>
      <c r="Q19" s="27">
        <f>P19+TIME(0,10,0)</f>
        <v>0.5624999999999999</v>
      </c>
      <c r="R19" s="6">
        <f>Q19+TIME(0,20,0)</f>
        <v>0.5763888888888887</v>
      </c>
      <c r="S19" s="118" t="s">
        <v>23</v>
      </c>
      <c r="T19" s="8">
        <f>R19+TIME(0,30,0)</f>
        <v>0.5972222222222221</v>
      </c>
    </row>
    <row r="20" spans="1:20" ht="24" customHeight="1">
      <c r="A20" s="212"/>
      <c r="B20" s="5">
        <v>13</v>
      </c>
      <c r="C20" s="114"/>
      <c r="D20" s="118"/>
      <c r="E20" s="22">
        <f>E19+TIME(0,15,0)</f>
        <v>0.5138888888888888</v>
      </c>
      <c r="F20" s="7" t="s">
        <v>12</v>
      </c>
      <c r="G20" s="23">
        <f>E20+TIME(0,15,0)</f>
        <v>0.5243055555555555</v>
      </c>
      <c r="H20" s="6">
        <f>G20</f>
        <v>0.5243055555555555</v>
      </c>
      <c r="I20" s="29" t="str">
        <f>IF(ISEVEN(B20),"Ｂ","Ａ")</f>
        <v>Ａ</v>
      </c>
      <c r="J20" s="6">
        <f>H20+TIME(0,15,0)</f>
        <v>0.5347222222222221</v>
      </c>
      <c r="K20" s="7" t="s">
        <v>12</v>
      </c>
      <c r="L20" s="23">
        <f>J20+TIME(0,27,0)</f>
        <v>0.5534722222222221</v>
      </c>
      <c r="M20" s="6">
        <f>L20+TIME(0,3,0)</f>
        <v>0.5555555555555555</v>
      </c>
      <c r="N20" s="7" t="s">
        <v>12</v>
      </c>
      <c r="O20" s="6">
        <f>M20+TIME(0,13,0)</f>
        <v>0.5645833333333332</v>
      </c>
      <c r="P20" s="30">
        <f>O20+TIME(0,2,0)</f>
        <v>0.5659722222222221</v>
      </c>
      <c r="Q20" s="27">
        <f>P20+TIME(0,10,0)</f>
        <v>0.5729166666666665</v>
      </c>
      <c r="R20" s="6">
        <f>Q20+TIME(0,20,0)</f>
        <v>0.5868055555555554</v>
      </c>
      <c r="S20" s="118" t="s">
        <v>23</v>
      </c>
      <c r="T20" s="8">
        <f>R20+TIME(0,30,0)</f>
        <v>0.6076388888888887</v>
      </c>
    </row>
    <row r="21" spans="1:20" ht="24" customHeight="1">
      <c r="A21" s="212"/>
      <c r="B21" s="5">
        <v>14</v>
      </c>
      <c r="C21" s="113"/>
      <c r="D21" s="118"/>
      <c r="E21" s="22">
        <f>E20+TIME(0,15,0)</f>
        <v>0.5243055555555555</v>
      </c>
      <c r="F21" s="7" t="s">
        <v>12</v>
      </c>
      <c r="G21" s="23">
        <f>E21+TIME(0,15,0)</f>
        <v>0.5347222222222221</v>
      </c>
      <c r="H21" s="6">
        <f>G21</f>
        <v>0.5347222222222221</v>
      </c>
      <c r="I21" s="29" t="str">
        <f>IF(ISEVEN(B21),"Ｂ","Ａ")</f>
        <v>Ｂ</v>
      </c>
      <c r="J21" s="6">
        <f>H21+TIME(0,15,0)</f>
        <v>0.5451388888888887</v>
      </c>
      <c r="K21" s="7" t="s">
        <v>12</v>
      </c>
      <c r="L21" s="23">
        <f>J21+TIME(0,27,0)</f>
        <v>0.5638888888888888</v>
      </c>
      <c r="M21" s="6">
        <f>L21+TIME(0,3,0)</f>
        <v>0.5659722222222221</v>
      </c>
      <c r="N21" s="7" t="s">
        <v>12</v>
      </c>
      <c r="O21" s="6">
        <f>M21+TIME(0,13,0)</f>
        <v>0.5749999999999998</v>
      </c>
      <c r="P21" s="30">
        <f>O21+TIME(0,2,0)</f>
        <v>0.5763888888888887</v>
      </c>
      <c r="Q21" s="27">
        <f>P21+TIME(0,10,0)</f>
        <v>0.5833333333333331</v>
      </c>
      <c r="R21" s="6">
        <f>Q21+TIME(0,20,0)</f>
        <v>0.597222222222222</v>
      </c>
      <c r="S21" s="118" t="s">
        <v>23</v>
      </c>
      <c r="T21" s="8">
        <f>R21+TIME(0,30,0)</f>
        <v>0.6180555555555554</v>
      </c>
    </row>
    <row r="22" spans="1:20" ht="24" customHeight="1" thickBot="1">
      <c r="A22" s="212"/>
      <c r="B22" s="5">
        <v>15</v>
      </c>
      <c r="C22" s="114"/>
      <c r="D22" s="118"/>
      <c r="E22" s="22">
        <f>E21+TIME(0,15,0)</f>
        <v>0.5347222222222221</v>
      </c>
      <c r="F22" s="7" t="s">
        <v>12</v>
      </c>
      <c r="G22" s="23">
        <f>E22+TIME(0,15,0)</f>
        <v>0.5451388888888887</v>
      </c>
      <c r="H22" s="6">
        <f>G22</f>
        <v>0.5451388888888887</v>
      </c>
      <c r="I22" s="29" t="str">
        <f>IF(ISEVEN(B22),"Ｂ","Ａ")</f>
        <v>Ａ</v>
      </c>
      <c r="J22" s="6">
        <f>H22+TIME(0,15,0)</f>
        <v>0.5555555555555554</v>
      </c>
      <c r="K22" s="7" t="s">
        <v>12</v>
      </c>
      <c r="L22" s="23">
        <f>J22+TIME(0,27,0)</f>
        <v>0.5743055555555554</v>
      </c>
      <c r="M22" s="6">
        <f>L22+TIME(0,3,0)</f>
        <v>0.5763888888888887</v>
      </c>
      <c r="N22" s="7" t="s">
        <v>12</v>
      </c>
      <c r="O22" s="6">
        <f>M22+TIME(0,13,0)</f>
        <v>0.5854166666666665</v>
      </c>
      <c r="P22" s="30">
        <f>O22+TIME(0,2,0)</f>
        <v>0.5868055555555554</v>
      </c>
      <c r="Q22" s="28">
        <f>P22+TIME(0,10,0)</f>
        <v>0.5937499999999998</v>
      </c>
      <c r="R22" s="6">
        <f>Q22+TIME(0,20,0)</f>
        <v>0.6076388888888886</v>
      </c>
      <c r="S22" s="118" t="s">
        <v>23</v>
      </c>
      <c r="T22" s="8">
        <f>R22+TIME(0,30,0)</f>
        <v>0.628472222222222</v>
      </c>
    </row>
    <row r="23" spans="1:20" ht="24" customHeight="1" thickBot="1">
      <c r="A23" s="212"/>
      <c r="B23" s="5"/>
      <c r="C23" s="41"/>
      <c r="D23" s="118"/>
      <c r="E23" s="214" t="s">
        <v>14</v>
      </c>
      <c r="F23" s="214"/>
      <c r="G23" s="214"/>
      <c r="H23" s="214"/>
      <c r="I23" s="214"/>
      <c r="J23" s="6"/>
      <c r="K23" s="118"/>
      <c r="L23" s="5"/>
      <c r="M23" s="6">
        <f>Q22+TIME(0,12,0)</f>
        <v>0.6020833333333331</v>
      </c>
      <c r="N23" s="118"/>
      <c r="O23" s="5"/>
      <c r="P23" s="5"/>
      <c r="Q23" s="25"/>
      <c r="R23" s="5"/>
      <c r="S23" s="118"/>
      <c r="T23" s="9">
        <f>MINUTE(Q24-M23)</f>
        <v>18</v>
      </c>
    </row>
    <row r="24" spans="1:20" ht="24" customHeight="1">
      <c r="A24" s="212"/>
      <c r="B24" s="5">
        <v>16</v>
      </c>
      <c r="C24" s="114"/>
      <c r="D24" s="118"/>
      <c r="E24" s="22">
        <v>0.5555555555555556</v>
      </c>
      <c r="F24" s="7" t="s">
        <v>12</v>
      </c>
      <c r="G24" s="23">
        <f>E24+TIME(0,15,0)</f>
        <v>0.5659722222222222</v>
      </c>
      <c r="H24" s="6">
        <f>G24</f>
        <v>0.5659722222222222</v>
      </c>
      <c r="I24" s="29" t="str">
        <f>IF(ISEVEN(B24),"Ｂ","Ａ")</f>
        <v>Ｂ</v>
      </c>
      <c r="J24" s="6">
        <f>H24+TIME(0,15,0)</f>
        <v>0.5763888888888888</v>
      </c>
      <c r="K24" s="7" t="s">
        <v>12</v>
      </c>
      <c r="L24" s="23">
        <f>J24+TIME(0,27,0)</f>
        <v>0.5951388888888889</v>
      </c>
      <c r="M24" s="6">
        <f>L24+TIME(0,3,0)</f>
        <v>0.5972222222222222</v>
      </c>
      <c r="N24" s="7" t="s">
        <v>12</v>
      </c>
      <c r="O24" s="6">
        <f>M24+TIME(0,13,0)</f>
        <v>0.60625</v>
      </c>
      <c r="P24" s="30">
        <f>O24+TIME(0,2,0)</f>
        <v>0.6076388888888888</v>
      </c>
      <c r="Q24" s="26">
        <f>P24+TIME(0,10,0)</f>
        <v>0.6145833333333333</v>
      </c>
      <c r="R24" s="6">
        <f>Q24+TIME(0,20,0)</f>
        <v>0.6284722222222221</v>
      </c>
      <c r="S24" s="118" t="s">
        <v>23</v>
      </c>
      <c r="T24" s="8">
        <f>R24+TIME(0,30,0)</f>
        <v>0.6493055555555555</v>
      </c>
    </row>
    <row r="25" spans="1:20" ht="24" customHeight="1">
      <c r="A25" s="212"/>
      <c r="B25" s="5">
        <v>17</v>
      </c>
      <c r="C25" s="114"/>
      <c r="D25" s="118"/>
      <c r="E25" s="22">
        <f>E24+TIME(0,15,0)</f>
        <v>0.5659722222222222</v>
      </c>
      <c r="F25" s="7" t="s">
        <v>12</v>
      </c>
      <c r="G25" s="23">
        <f>E25+TIME(0,15,0)</f>
        <v>0.5763888888888888</v>
      </c>
      <c r="H25" s="6">
        <f>G25</f>
        <v>0.5763888888888888</v>
      </c>
      <c r="I25" s="29" t="str">
        <f>IF(ISEVEN(B25),"Ｂ","Ａ")</f>
        <v>Ａ</v>
      </c>
      <c r="J25" s="6">
        <f>H25+TIME(0,15,0)</f>
        <v>0.5868055555555555</v>
      </c>
      <c r="K25" s="7" t="s">
        <v>12</v>
      </c>
      <c r="L25" s="23">
        <f>J25+TIME(0,27,0)</f>
        <v>0.6055555555555555</v>
      </c>
      <c r="M25" s="6">
        <f>L25+TIME(0,3,0)</f>
        <v>0.6076388888888888</v>
      </c>
      <c r="N25" s="7" t="s">
        <v>12</v>
      </c>
      <c r="O25" s="6">
        <f>M25+TIME(0,13,0)</f>
        <v>0.6166666666666666</v>
      </c>
      <c r="P25" s="30">
        <f>O25+TIME(0,2,0)</f>
        <v>0.6180555555555555</v>
      </c>
      <c r="Q25" s="27">
        <f>P25+TIME(0,10,0)</f>
        <v>0.6249999999999999</v>
      </c>
      <c r="R25" s="6">
        <f>Q25+TIME(0,20,0)</f>
        <v>0.6388888888888887</v>
      </c>
      <c r="S25" s="118" t="s">
        <v>23</v>
      </c>
      <c r="T25" s="8">
        <f>R25+TIME(0,30,0)</f>
        <v>0.6597222222222221</v>
      </c>
    </row>
    <row r="26" spans="1:20" ht="24" customHeight="1">
      <c r="A26" s="212"/>
      <c r="B26" s="5">
        <v>18</v>
      </c>
      <c r="C26" s="114"/>
      <c r="D26" s="118"/>
      <c r="E26" s="22">
        <f>E25+TIME(0,15,0)</f>
        <v>0.5763888888888888</v>
      </c>
      <c r="F26" s="7" t="s">
        <v>12</v>
      </c>
      <c r="G26" s="23">
        <f>E26+TIME(0,15,0)</f>
        <v>0.5868055555555555</v>
      </c>
      <c r="H26" s="6">
        <f>G26</f>
        <v>0.5868055555555555</v>
      </c>
      <c r="I26" s="29" t="str">
        <f>IF(ISEVEN(B26),"Ｂ","Ａ")</f>
        <v>Ｂ</v>
      </c>
      <c r="J26" s="6">
        <f>H26+TIME(0,15,0)</f>
        <v>0.5972222222222221</v>
      </c>
      <c r="K26" s="7" t="s">
        <v>12</v>
      </c>
      <c r="L26" s="23">
        <f>J26+TIME(0,27,0)</f>
        <v>0.6159722222222221</v>
      </c>
      <c r="M26" s="6">
        <f>L26+TIME(0,3,0)</f>
        <v>0.6180555555555555</v>
      </c>
      <c r="N26" s="7" t="s">
        <v>12</v>
      </c>
      <c r="O26" s="6">
        <f>M26+TIME(0,13,0)</f>
        <v>0.6270833333333332</v>
      </c>
      <c r="P26" s="30">
        <f>O26+TIME(0,2,0)</f>
        <v>0.6284722222222221</v>
      </c>
      <c r="Q26" s="27">
        <f>P26+TIME(0,10,0)</f>
        <v>0.6354166666666665</v>
      </c>
      <c r="R26" s="6">
        <f>Q26+TIME(0,20,0)</f>
        <v>0.6493055555555554</v>
      </c>
      <c r="S26" s="118" t="s">
        <v>23</v>
      </c>
      <c r="T26" s="8">
        <f>R26+TIME(0,30,0)</f>
        <v>0.6701388888888887</v>
      </c>
    </row>
    <row r="27" spans="1:20" ht="24" customHeight="1">
      <c r="A27" s="212"/>
      <c r="B27" s="5">
        <v>19</v>
      </c>
      <c r="C27" s="114"/>
      <c r="D27" s="118"/>
      <c r="E27" s="22">
        <f>E26+TIME(0,15,0)</f>
        <v>0.5868055555555555</v>
      </c>
      <c r="F27" s="7" t="s">
        <v>12</v>
      </c>
      <c r="G27" s="23">
        <f>E27+TIME(0,15,0)</f>
        <v>0.5972222222222221</v>
      </c>
      <c r="H27" s="6">
        <f>G27</f>
        <v>0.5972222222222221</v>
      </c>
      <c r="I27" s="29" t="str">
        <f>IF(ISEVEN(B27),"Ｂ","Ａ")</f>
        <v>Ａ</v>
      </c>
      <c r="J27" s="6">
        <f>H27+TIME(0,15,0)</f>
        <v>0.6076388888888887</v>
      </c>
      <c r="K27" s="7" t="s">
        <v>12</v>
      </c>
      <c r="L27" s="23">
        <f>J27+TIME(0,27,0)</f>
        <v>0.6263888888888888</v>
      </c>
      <c r="M27" s="6">
        <f>L27+TIME(0,3,0)</f>
        <v>0.6284722222222221</v>
      </c>
      <c r="N27" s="7" t="s">
        <v>12</v>
      </c>
      <c r="O27" s="6">
        <f>M27+TIME(0,13,0)</f>
        <v>0.6374999999999998</v>
      </c>
      <c r="P27" s="30">
        <f>O27+TIME(0,2,0)</f>
        <v>0.6388888888888887</v>
      </c>
      <c r="Q27" s="27">
        <f>P27+TIME(0,10,0)</f>
        <v>0.6458333333333331</v>
      </c>
      <c r="R27" s="6">
        <f>Q27+TIME(0,20,0)</f>
        <v>0.659722222222222</v>
      </c>
      <c r="S27" s="118" t="s">
        <v>23</v>
      </c>
      <c r="T27" s="8">
        <f>R27+TIME(0,30,0)</f>
        <v>0.6805555555555554</v>
      </c>
    </row>
    <row r="28" spans="1:20" ht="24" customHeight="1" thickBot="1">
      <c r="A28" s="212"/>
      <c r="B28" s="5">
        <v>20</v>
      </c>
      <c r="C28" s="114"/>
      <c r="D28" s="118"/>
      <c r="E28" s="22">
        <f>E27+TIME(0,15,0)</f>
        <v>0.5972222222222221</v>
      </c>
      <c r="F28" s="7" t="s">
        <v>12</v>
      </c>
      <c r="G28" s="23">
        <f>E28+TIME(0,15,0)</f>
        <v>0.6076388888888887</v>
      </c>
      <c r="H28" s="6">
        <f>G28</f>
        <v>0.6076388888888887</v>
      </c>
      <c r="I28" s="29" t="str">
        <f>IF(ISEVEN(B28),"Ｂ","Ａ")</f>
        <v>Ｂ</v>
      </c>
      <c r="J28" s="6">
        <f>H28+TIME(0,15,0)</f>
        <v>0.6180555555555554</v>
      </c>
      <c r="K28" s="7" t="s">
        <v>12</v>
      </c>
      <c r="L28" s="23">
        <f>J28+TIME(0,27,0)</f>
        <v>0.6368055555555554</v>
      </c>
      <c r="M28" s="6">
        <f>L28+TIME(0,3,0)</f>
        <v>0.6388888888888887</v>
      </c>
      <c r="N28" s="7" t="s">
        <v>12</v>
      </c>
      <c r="O28" s="6">
        <f>M28+TIME(0,13,0)</f>
        <v>0.6479166666666665</v>
      </c>
      <c r="P28" s="30">
        <f>O28+TIME(0,2,0)</f>
        <v>0.6493055555555554</v>
      </c>
      <c r="Q28" s="28">
        <f>P28+TIME(0,10,0)</f>
        <v>0.6562499999999998</v>
      </c>
      <c r="R28" s="6">
        <f>Q28+TIME(0,20,0)</f>
        <v>0.6701388888888886</v>
      </c>
      <c r="S28" s="118" t="s">
        <v>23</v>
      </c>
      <c r="T28" s="8">
        <f>R28+TIME(0,30,0)</f>
        <v>0.690972222222222</v>
      </c>
    </row>
    <row r="29" spans="1:20" ht="24" customHeight="1" thickBot="1">
      <c r="A29" s="212"/>
      <c r="B29" s="5"/>
      <c r="C29" s="41"/>
      <c r="D29" s="118"/>
      <c r="E29" s="214" t="s">
        <v>14</v>
      </c>
      <c r="F29" s="214"/>
      <c r="G29" s="214"/>
      <c r="H29" s="214"/>
      <c r="I29" s="214"/>
      <c r="J29" s="6"/>
      <c r="K29" s="118"/>
      <c r="L29" s="5"/>
      <c r="M29" s="6">
        <f>Q28+TIME(0,12,0)</f>
        <v>0.6645833333333331</v>
      </c>
      <c r="N29" s="118"/>
      <c r="O29" s="5"/>
      <c r="P29" s="5"/>
      <c r="Q29" s="25"/>
      <c r="R29" s="5"/>
      <c r="S29" s="118"/>
      <c r="T29" s="9">
        <f>MINUTE(Q30-M29)</f>
        <v>18</v>
      </c>
    </row>
    <row r="30" spans="1:20" ht="24" customHeight="1">
      <c r="A30" s="212"/>
      <c r="B30" s="5">
        <v>21</v>
      </c>
      <c r="C30" s="114"/>
      <c r="D30" s="118"/>
      <c r="E30" s="22">
        <v>0.6180555555555556</v>
      </c>
      <c r="F30" s="7" t="s">
        <v>12</v>
      </c>
      <c r="G30" s="23">
        <f>E30+TIME(0,15,0)</f>
        <v>0.6284722222222222</v>
      </c>
      <c r="H30" s="6">
        <f>G30</f>
        <v>0.6284722222222222</v>
      </c>
      <c r="I30" s="29" t="str">
        <f>IF(ISEVEN(B30),"Ｂ","Ａ")</f>
        <v>Ａ</v>
      </c>
      <c r="J30" s="6">
        <f>H30+TIME(0,15,0)</f>
        <v>0.6388888888888888</v>
      </c>
      <c r="K30" s="7" t="s">
        <v>12</v>
      </c>
      <c r="L30" s="23">
        <f>J30+TIME(0,27,0)</f>
        <v>0.6576388888888889</v>
      </c>
      <c r="M30" s="6">
        <f>L30+TIME(0,3,0)</f>
        <v>0.6597222222222222</v>
      </c>
      <c r="N30" s="7" t="s">
        <v>12</v>
      </c>
      <c r="O30" s="6">
        <f>M30+TIME(0,13,0)</f>
        <v>0.66875</v>
      </c>
      <c r="P30" s="30">
        <f>O30+TIME(0,2,0)</f>
        <v>0.6701388888888888</v>
      </c>
      <c r="Q30" s="26">
        <f>P30+TIME(0,10,0)</f>
        <v>0.6770833333333333</v>
      </c>
      <c r="R30" s="6">
        <f>Q30+TIME(0,20,0)</f>
        <v>0.6909722222222221</v>
      </c>
      <c r="S30" s="118" t="s">
        <v>23</v>
      </c>
      <c r="T30" s="8">
        <f>R30+TIME(0,30,0)</f>
        <v>0.7118055555555555</v>
      </c>
    </row>
    <row r="31" spans="1:20" ht="24" customHeight="1">
      <c r="A31" s="212"/>
      <c r="B31" s="5">
        <v>22</v>
      </c>
      <c r="C31" s="114"/>
      <c r="D31" s="118"/>
      <c r="E31" s="22">
        <f>E30+TIME(0,15,0)</f>
        <v>0.6284722222222222</v>
      </c>
      <c r="F31" s="7" t="s">
        <v>12</v>
      </c>
      <c r="G31" s="23">
        <f>E31+TIME(0,15,0)</f>
        <v>0.6388888888888888</v>
      </c>
      <c r="H31" s="6">
        <f>G31</f>
        <v>0.6388888888888888</v>
      </c>
      <c r="I31" s="29" t="str">
        <f>IF(ISEVEN(B31),"Ｂ","Ａ")</f>
        <v>Ｂ</v>
      </c>
      <c r="J31" s="6">
        <f>H31+TIME(0,15,0)</f>
        <v>0.6493055555555555</v>
      </c>
      <c r="K31" s="7" t="s">
        <v>12</v>
      </c>
      <c r="L31" s="23">
        <f>J31+TIME(0,27,0)</f>
        <v>0.6680555555555555</v>
      </c>
      <c r="M31" s="6">
        <f>L31+TIME(0,3,0)</f>
        <v>0.6701388888888888</v>
      </c>
      <c r="N31" s="7" t="s">
        <v>12</v>
      </c>
      <c r="O31" s="6">
        <f>M31+TIME(0,13,0)</f>
        <v>0.6791666666666666</v>
      </c>
      <c r="P31" s="30">
        <f>O31+TIME(0,2,0)</f>
        <v>0.6805555555555555</v>
      </c>
      <c r="Q31" s="27">
        <f>P31+TIME(0,10,0)</f>
        <v>0.6874999999999999</v>
      </c>
      <c r="R31" s="6">
        <f>Q31+TIME(0,20,0)</f>
        <v>0.7013888888888887</v>
      </c>
      <c r="S31" s="118" t="s">
        <v>23</v>
      </c>
      <c r="T31" s="8">
        <f>R31+TIME(0,30,0)</f>
        <v>0.7222222222222221</v>
      </c>
    </row>
    <row r="32" spans="1:20" ht="24" customHeight="1">
      <c r="A32" s="212"/>
      <c r="B32" s="5">
        <v>23</v>
      </c>
      <c r="C32" s="113"/>
      <c r="D32" s="118"/>
      <c r="E32" s="22">
        <f>E31+TIME(0,15,0)</f>
        <v>0.6388888888888888</v>
      </c>
      <c r="F32" s="7" t="s">
        <v>12</v>
      </c>
      <c r="G32" s="23">
        <f>E32+TIME(0,15,0)</f>
        <v>0.6493055555555555</v>
      </c>
      <c r="H32" s="6">
        <f>G32</f>
        <v>0.6493055555555555</v>
      </c>
      <c r="I32" s="29" t="str">
        <f>IF(ISEVEN(B32),"Ｂ","Ａ")</f>
        <v>Ａ</v>
      </c>
      <c r="J32" s="6">
        <f>H32+TIME(0,15,0)</f>
        <v>0.6597222222222221</v>
      </c>
      <c r="K32" s="7" t="s">
        <v>12</v>
      </c>
      <c r="L32" s="23">
        <f>J32+TIME(0,27,0)</f>
        <v>0.6784722222222221</v>
      </c>
      <c r="M32" s="6">
        <f>L32+TIME(0,3,0)</f>
        <v>0.6805555555555555</v>
      </c>
      <c r="N32" s="7" t="s">
        <v>12</v>
      </c>
      <c r="O32" s="6">
        <f>M32+TIME(0,13,0)</f>
        <v>0.6895833333333332</v>
      </c>
      <c r="P32" s="30">
        <f>O32+TIME(0,2,0)</f>
        <v>0.6909722222222221</v>
      </c>
      <c r="Q32" s="27">
        <f>P32+TIME(0,10,0)</f>
        <v>0.6979166666666665</v>
      </c>
      <c r="R32" s="6">
        <f>Q32+TIME(0,20,0)</f>
        <v>0.7118055555555554</v>
      </c>
      <c r="S32" s="118" t="s">
        <v>23</v>
      </c>
      <c r="T32" s="8">
        <f>R32+TIME(0,30,0)</f>
        <v>0.7326388888888887</v>
      </c>
    </row>
    <row r="33" spans="1:20" ht="24" customHeight="1">
      <c r="A33" s="212"/>
      <c r="B33" s="5">
        <v>24</v>
      </c>
      <c r="C33" s="114"/>
      <c r="D33" s="118"/>
      <c r="E33" s="22">
        <f>E32+TIME(0,15,0)</f>
        <v>0.6493055555555555</v>
      </c>
      <c r="F33" s="7" t="s">
        <v>12</v>
      </c>
      <c r="G33" s="23">
        <f>E33+TIME(0,15,0)</f>
        <v>0.6597222222222221</v>
      </c>
      <c r="H33" s="6">
        <f>G33</f>
        <v>0.6597222222222221</v>
      </c>
      <c r="I33" s="29" t="str">
        <f>IF(ISEVEN(B33),"Ｂ","Ａ")</f>
        <v>Ｂ</v>
      </c>
      <c r="J33" s="6">
        <f>H33+TIME(0,15,0)</f>
        <v>0.6701388888888887</v>
      </c>
      <c r="K33" s="7" t="s">
        <v>12</v>
      </c>
      <c r="L33" s="23">
        <f>J33+TIME(0,27,0)</f>
        <v>0.6888888888888888</v>
      </c>
      <c r="M33" s="6">
        <f>L33+TIME(0,3,0)</f>
        <v>0.6909722222222221</v>
      </c>
      <c r="N33" s="7" t="s">
        <v>12</v>
      </c>
      <c r="O33" s="6">
        <f>M33+TIME(0,13,0)</f>
        <v>0.6999999999999998</v>
      </c>
      <c r="P33" s="30">
        <f>O33+TIME(0,2,0)</f>
        <v>0.7013888888888887</v>
      </c>
      <c r="Q33" s="27">
        <f>P33+TIME(0,10,0)</f>
        <v>0.7083333333333331</v>
      </c>
      <c r="R33" s="6">
        <f>Q33+TIME(0,20,0)</f>
        <v>0.722222222222222</v>
      </c>
      <c r="S33" s="118" t="s">
        <v>23</v>
      </c>
      <c r="T33" s="8">
        <f>R33+TIME(0,30,0)</f>
        <v>0.7430555555555554</v>
      </c>
    </row>
    <row r="34" spans="1:20" ht="24" customHeight="1" thickBot="1">
      <c r="A34" s="31"/>
      <c r="B34" s="39">
        <v>25</v>
      </c>
      <c r="C34" s="41"/>
      <c r="D34" s="118"/>
      <c r="E34" s="22">
        <f>E33+TIME(0,15,0)</f>
        <v>0.6597222222222221</v>
      </c>
      <c r="F34" s="7" t="s">
        <v>12</v>
      </c>
      <c r="G34" s="23">
        <f>E34+TIME(0,15,0)</f>
        <v>0.6701388888888887</v>
      </c>
      <c r="H34" s="6">
        <f>G34</f>
        <v>0.6701388888888887</v>
      </c>
      <c r="I34" s="29" t="s">
        <v>56</v>
      </c>
      <c r="J34" s="6">
        <f>H34+TIME(0,15,0)</f>
        <v>0.6805555555555554</v>
      </c>
      <c r="K34" s="7" t="s">
        <v>12</v>
      </c>
      <c r="L34" s="23">
        <f>J34+TIME(0,27,0)</f>
        <v>0.6993055555555554</v>
      </c>
      <c r="M34" s="6">
        <f>L34+TIME(0,3,0)</f>
        <v>0.7013888888888887</v>
      </c>
      <c r="N34" s="7" t="s">
        <v>12</v>
      </c>
      <c r="O34" s="6">
        <f>M34+TIME(0,13,0)</f>
        <v>0.7104166666666665</v>
      </c>
      <c r="P34" s="30">
        <f>O34+TIME(0,2,0)</f>
        <v>0.7118055555555554</v>
      </c>
      <c r="Q34" s="108">
        <f>P34+TIME(0,10,0)</f>
        <v>0.7187499999999998</v>
      </c>
      <c r="R34" s="6">
        <f>Q34+TIME(0,20,0)</f>
        <v>0.7326388888888886</v>
      </c>
      <c r="S34" s="118" t="s">
        <v>23</v>
      </c>
      <c r="T34" s="8">
        <f>R34+TIME(0,30,0)</f>
        <v>0.753472222222222</v>
      </c>
    </row>
    <row r="35" spans="1:20" ht="24" customHeight="1">
      <c r="A35" s="17"/>
      <c r="B35" s="5"/>
      <c r="C35" s="5"/>
      <c r="D35" s="118"/>
      <c r="E35" s="214" t="s">
        <v>14</v>
      </c>
      <c r="F35" s="214"/>
      <c r="G35" s="214"/>
      <c r="H35" s="214"/>
      <c r="I35" s="214"/>
      <c r="J35" s="5"/>
      <c r="K35" s="118"/>
      <c r="L35" s="5"/>
      <c r="M35" s="6">
        <f>Q34+TIME(0,12,0)</f>
        <v>0.7270833333333331</v>
      </c>
      <c r="N35" s="118"/>
      <c r="O35" s="5"/>
      <c r="P35" s="5"/>
      <c r="Q35" s="24"/>
      <c r="R35" s="5"/>
      <c r="S35" s="118"/>
      <c r="T35" s="32">
        <f>MINUTE(M36-M35)</f>
        <v>23</v>
      </c>
    </row>
    <row r="36" spans="1:20" ht="24" customHeight="1" thickBot="1">
      <c r="A36" s="19"/>
      <c r="B36" s="10"/>
      <c r="C36" s="10"/>
      <c r="D36" s="127"/>
      <c r="E36" s="207" t="s">
        <v>17</v>
      </c>
      <c r="F36" s="207"/>
      <c r="G36" s="207"/>
      <c r="H36" s="207"/>
      <c r="I36" s="207"/>
      <c r="J36" s="10"/>
      <c r="K36" s="127"/>
      <c r="L36" s="10"/>
      <c r="M36" s="11">
        <f>M35+TIME(0,23,0)</f>
        <v>0.7430555555555554</v>
      </c>
      <c r="N36" s="128" t="s">
        <v>28</v>
      </c>
      <c r="O36" s="11">
        <f>M36+TIME(0,30,0)</f>
        <v>0.7638888888888887</v>
      </c>
      <c r="P36" s="11"/>
      <c r="Q36" s="11"/>
      <c r="R36" s="11"/>
      <c r="S36" s="127"/>
      <c r="T36" s="12"/>
    </row>
    <row r="37" spans="4:18" ht="24" customHeight="1">
      <c r="D37" s="3">
        <f>SUM(D6:D33)</f>
        <v>0</v>
      </c>
      <c r="E37" s="2"/>
      <c r="F37" s="4"/>
      <c r="G37" s="2"/>
      <c r="H37" s="2"/>
      <c r="I37" s="4"/>
      <c r="J37" s="2"/>
      <c r="K37" s="4"/>
      <c r="L37" s="2"/>
      <c r="M37" s="2"/>
      <c r="N37" s="4"/>
      <c r="O37" s="2"/>
      <c r="P37" s="2"/>
      <c r="Q37" s="2"/>
      <c r="R37" s="2"/>
    </row>
    <row r="38" spans="5:18" ht="15" customHeight="1">
      <c r="E38" s="2"/>
      <c r="F38" s="4"/>
      <c r="G38" s="2"/>
      <c r="H38" s="2"/>
      <c r="I38" s="4"/>
      <c r="J38" s="2"/>
      <c r="K38" s="4"/>
      <c r="L38" s="2"/>
      <c r="M38" s="2"/>
      <c r="N38" s="4"/>
      <c r="O38" s="2"/>
      <c r="P38" s="2"/>
      <c r="Q38" s="2"/>
      <c r="R38" s="2"/>
    </row>
    <row r="39" spans="5:18" ht="15" customHeight="1">
      <c r="E39" s="2"/>
      <c r="F39" s="4"/>
      <c r="G39" s="2"/>
      <c r="H39" s="2"/>
      <c r="I39" s="4"/>
      <c r="J39" s="2"/>
      <c r="K39" s="4"/>
      <c r="L39" s="2"/>
      <c r="M39" s="2"/>
      <c r="N39" s="4"/>
      <c r="O39" s="2"/>
      <c r="P39" s="2"/>
      <c r="Q39" s="2"/>
      <c r="R39" s="2"/>
    </row>
    <row r="40" spans="5:18" ht="15" customHeight="1">
      <c r="E40" s="2"/>
      <c r="F40" s="4"/>
      <c r="G40" s="2"/>
      <c r="H40" s="2"/>
      <c r="I40" s="4"/>
      <c r="J40" s="2"/>
      <c r="K40" s="4"/>
      <c r="L40" s="2"/>
      <c r="M40" s="2"/>
      <c r="N40" s="4"/>
      <c r="O40" s="2"/>
      <c r="P40" s="2"/>
      <c r="Q40" s="2"/>
      <c r="R40" s="2"/>
    </row>
    <row r="41" spans="9:13" ht="15" customHeight="1">
      <c r="I41" s="3"/>
      <c r="M41" s="2"/>
    </row>
    <row r="42" spans="5:18" ht="15" customHeight="1">
      <c r="E42" s="2"/>
      <c r="F42" s="4"/>
      <c r="G42" s="2"/>
      <c r="H42" s="2"/>
      <c r="I42" s="4"/>
      <c r="J42" s="2"/>
      <c r="K42" s="4"/>
      <c r="L42" s="2"/>
      <c r="M42" s="2"/>
      <c r="N42" s="4"/>
      <c r="O42" s="2"/>
      <c r="P42" s="2"/>
      <c r="Q42" s="2"/>
      <c r="R42" s="2"/>
    </row>
    <row r="43" spans="5:18" ht="15" customHeight="1">
      <c r="E43" s="2"/>
      <c r="F43" s="4"/>
      <c r="G43" s="2"/>
      <c r="H43" s="2"/>
      <c r="I43" s="4"/>
      <c r="J43" s="2"/>
      <c r="K43" s="4"/>
      <c r="L43" s="2"/>
      <c r="M43" s="2"/>
      <c r="N43" s="4"/>
      <c r="O43" s="2"/>
      <c r="P43" s="2"/>
      <c r="Q43" s="2"/>
      <c r="R43" s="2"/>
    </row>
    <row r="44" spans="5:18" ht="15" customHeight="1">
      <c r="E44" s="2"/>
      <c r="F44" s="4"/>
      <c r="G44" s="2"/>
      <c r="H44" s="2"/>
      <c r="I44" s="4"/>
      <c r="J44" s="2"/>
      <c r="K44" s="4"/>
      <c r="L44" s="2"/>
      <c r="M44" s="2"/>
      <c r="N44" s="4"/>
      <c r="O44" s="2"/>
      <c r="P44" s="2"/>
      <c r="Q44" s="2"/>
      <c r="R44" s="2"/>
    </row>
    <row r="45" spans="5:18" ht="15" customHeight="1">
      <c r="E45" s="2"/>
      <c r="F45" s="4"/>
      <c r="G45" s="2"/>
      <c r="H45" s="2"/>
      <c r="I45" s="4"/>
      <c r="J45" s="2"/>
      <c r="K45" s="4"/>
      <c r="L45" s="2"/>
      <c r="M45" s="2"/>
      <c r="N45" s="4"/>
      <c r="O45" s="2"/>
      <c r="P45" s="2"/>
      <c r="Q45" s="2"/>
      <c r="R45" s="2"/>
    </row>
    <row r="46" spans="5:18" ht="15" customHeight="1">
      <c r="E46" s="2"/>
      <c r="F46" s="4"/>
      <c r="G46" s="2"/>
      <c r="H46" s="2"/>
      <c r="I46" s="4"/>
      <c r="J46" s="2"/>
      <c r="K46" s="4"/>
      <c r="L46" s="2"/>
      <c r="M46" s="2"/>
      <c r="N46" s="4"/>
      <c r="O46" s="2"/>
      <c r="P46" s="2"/>
      <c r="Q46" s="2"/>
      <c r="R46" s="2"/>
    </row>
    <row r="47" spans="5:18" ht="15" customHeight="1">
      <c r="E47" s="2"/>
      <c r="F47" s="4"/>
      <c r="G47" s="2"/>
      <c r="H47" s="2"/>
      <c r="I47" s="4"/>
      <c r="J47" s="2"/>
      <c r="K47" s="4"/>
      <c r="L47" s="2"/>
      <c r="M47" s="2"/>
      <c r="N47" s="4"/>
      <c r="O47" s="2"/>
      <c r="P47" s="2"/>
      <c r="Q47" s="2"/>
      <c r="R47" s="2"/>
    </row>
    <row r="48" spans="5:18" ht="15" customHeight="1">
      <c r="E48" s="2"/>
      <c r="F48" s="4"/>
      <c r="G48" s="2"/>
      <c r="H48" s="2"/>
      <c r="I48" s="4"/>
      <c r="J48" s="2"/>
      <c r="K48" s="4"/>
      <c r="L48" s="2"/>
      <c r="M48" s="2"/>
      <c r="N48" s="4"/>
      <c r="O48" s="2"/>
      <c r="P48" s="2"/>
      <c r="Q48" s="2"/>
      <c r="R48" s="2"/>
    </row>
    <row r="49" spans="5:18" ht="15" customHeight="1">
      <c r="E49" s="2"/>
      <c r="F49" s="4"/>
      <c r="G49" s="2"/>
      <c r="H49" s="2"/>
      <c r="I49" s="4"/>
      <c r="J49" s="2"/>
      <c r="K49" s="4"/>
      <c r="L49" s="2"/>
      <c r="M49" s="2"/>
      <c r="N49" s="4"/>
      <c r="O49" s="2"/>
      <c r="P49" s="2"/>
      <c r="Q49" s="2"/>
      <c r="R49" s="2"/>
    </row>
    <row r="50" spans="5:18" ht="15" customHeight="1">
      <c r="E50" s="2"/>
      <c r="F50" s="4"/>
      <c r="G50" s="2"/>
      <c r="H50" s="2"/>
      <c r="I50" s="4"/>
      <c r="J50" s="2"/>
      <c r="K50" s="4"/>
      <c r="L50" s="2"/>
      <c r="M50" s="2"/>
      <c r="N50" s="4"/>
      <c r="O50" s="2"/>
      <c r="P50" s="2"/>
      <c r="Q50" s="2"/>
      <c r="R50" s="2"/>
    </row>
    <row r="51" ht="15" customHeight="1"/>
    <row r="52" ht="15" customHeight="1">
      <c r="I52" s="2"/>
    </row>
    <row r="53" ht="15" customHeight="1">
      <c r="I53" s="2"/>
    </row>
    <row r="54" ht="15" customHeight="1">
      <c r="I54" s="2"/>
    </row>
    <row r="55" ht="15" customHeight="1">
      <c r="I55" s="2"/>
    </row>
    <row r="56" ht="15" customHeight="1">
      <c r="I56" s="2"/>
    </row>
    <row r="57" ht="15" customHeight="1">
      <c r="I57" s="2"/>
    </row>
    <row r="58" ht="13.5">
      <c r="I58" s="2"/>
    </row>
    <row r="59" ht="13.5">
      <c r="I59" s="2"/>
    </row>
    <row r="60" ht="13.5">
      <c r="I60" s="2"/>
    </row>
  </sheetData>
  <mergeCells count="20">
    <mergeCell ref="R3:T4"/>
    <mergeCell ref="H3:H4"/>
    <mergeCell ref="I3:L3"/>
    <mergeCell ref="M3:O4"/>
    <mergeCell ref="A3:A4"/>
    <mergeCell ref="A7:A33"/>
    <mergeCell ref="P3:P4"/>
    <mergeCell ref="Q3:Q4"/>
    <mergeCell ref="I4:L4"/>
    <mergeCell ref="E3:G4"/>
    <mergeCell ref="E17:I17"/>
    <mergeCell ref="E11:I11"/>
    <mergeCell ref="E5:I5"/>
    <mergeCell ref="B3:B4"/>
    <mergeCell ref="C3:C4"/>
    <mergeCell ref="D3:D4"/>
    <mergeCell ref="E36:I36"/>
    <mergeCell ref="E35:I35"/>
    <mergeCell ref="E29:I29"/>
    <mergeCell ref="E23:I23"/>
  </mergeCells>
  <printOptions/>
  <pageMargins left="0.3937007874015748" right="0.35433070866141736" top="0.3937007874015748" bottom="0.3937007874015748" header="0" footer="0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kyokutyo</dc:creator>
  <cp:keywords/>
  <dc:description/>
  <cp:lastModifiedBy> </cp:lastModifiedBy>
  <cp:lastPrinted>2005-06-25T06:57:10Z</cp:lastPrinted>
  <dcterms:created xsi:type="dcterms:W3CDTF">2002-06-22T23:06:18Z</dcterms:created>
  <dcterms:modified xsi:type="dcterms:W3CDTF">2005-06-26T06:57:59Z</dcterms:modified>
  <cp:category/>
  <cp:version/>
  <cp:contentType/>
  <cp:contentStatus/>
</cp:coreProperties>
</file>