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13815" windowHeight="7425" activeTab="4"/>
  </bookViews>
  <sheets>
    <sheet name="はじめに" sheetId="6" r:id="rId1"/>
    <sheet name="数独プレイ" sheetId="2" r:id="rId2"/>
    <sheet name="ヒント作成" sheetId="3" r:id="rId3"/>
    <sheet name="更新履歴" sheetId="4" r:id="rId4"/>
    <sheet name="原盤" sheetId="7" r:id="rId5"/>
    <sheet name="相関表" sheetId="5" r:id="rId6"/>
  </sheets>
  <calcPr calcId="125725"/>
</workbook>
</file>

<file path=xl/calcChain.xml><?xml version="1.0" encoding="utf-8"?>
<calcChain xmlns="http://schemas.openxmlformats.org/spreadsheetml/2006/main">
  <c r="D5" i="3"/>
  <c r="AF33" s="1"/>
  <c r="G5"/>
  <c r="J5"/>
  <c r="AH33" s="1"/>
  <c r="M5"/>
  <c r="P5"/>
  <c r="AJ33" s="1"/>
  <c r="S5"/>
  <c r="V5"/>
  <c r="AL33" s="1"/>
  <c r="Y5"/>
  <c r="AB5"/>
  <c r="AN33" s="1"/>
  <c r="D8"/>
  <c r="G8"/>
  <c r="J8"/>
  <c r="M8"/>
  <c r="P8"/>
  <c r="S8"/>
  <c r="V8"/>
  <c r="Y8"/>
  <c r="AB8"/>
  <c r="D11"/>
  <c r="G11"/>
  <c r="J11"/>
  <c r="M11"/>
  <c r="P11"/>
  <c r="S11"/>
  <c r="V11"/>
  <c r="Y11"/>
  <c r="AB11"/>
  <c r="D14"/>
  <c r="G14"/>
  <c r="J14"/>
  <c r="M14"/>
  <c r="P14"/>
  <c r="S14"/>
  <c r="V14"/>
  <c r="Y14"/>
  <c r="AB14"/>
  <c r="D17"/>
  <c r="G17"/>
  <c r="J17"/>
  <c r="M17"/>
  <c r="P17"/>
  <c r="S17"/>
  <c r="V17"/>
  <c r="Y17"/>
  <c r="AB17"/>
  <c r="D20"/>
  <c r="AF38" s="1"/>
  <c r="G20"/>
  <c r="AG38" s="1"/>
  <c r="J20"/>
  <c r="AH38" s="1"/>
  <c r="M20"/>
  <c r="AI38" s="1"/>
  <c r="P20"/>
  <c r="AJ38" s="1"/>
  <c r="S20"/>
  <c r="AK38" s="1"/>
  <c r="V20"/>
  <c r="AL38" s="1"/>
  <c r="Y20"/>
  <c r="AM38" s="1"/>
  <c r="AB20"/>
  <c r="AN38" s="1"/>
  <c r="D23"/>
  <c r="AF39" s="1"/>
  <c r="G23"/>
  <c r="AG39" s="1"/>
  <c r="J23"/>
  <c r="AH39" s="1"/>
  <c r="M23"/>
  <c r="AI39" s="1"/>
  <c r="P23"/>
  <c r="AJ39" s="1"/>
  <c r="S23"/>
  <c r="AK39" s="1"/>
  <c r="V23"/>
  <c r="AL39" s="1"/>
  <c r="Y23"/>
  <c r="AM39" s="1"/>
  <c r="AB23"/>
  <c r="AN39" s="1"/>
  <c r="D26"/>
  <c r="AF40" s="1"/>
  <c r="G26"/>
  <c r="AG40" s="1"/>
  <c r="J26"/>
  <c r="AH40" s="1"/>
  <c r="M26"/>
  <c r="AI40" s="1"/>
  <c r="P26"/>
  <c r="AJ40" s="1"/>
  <c r="S26"/>
  <c r="AK40" s="1"/>
  <c r="V26"/>
  <c r="AL40" s="1"/>
  <c r="Y26"/>
  <c r="AM40" s="1"/>
  <c r="AB26"/>
  <c r="AN40" s="1"/>
  <c r="D29"/>
  <c r="AF41" s="1"/>
  <c r="G29"/>
  <c r="AG41" s="1"/>
  <c r="J29"/>
  <c r="AH41" s="1"/>
  <c r="M29"/>
  <c r="AI41" s="1"/>
  <c r="P29"/>
  <c r="AJ41" s="1"/>
  <c r="S29"/>
  <c r="AK41" s="1"/>
  <c r="V29"/>
  <c r="AL41" s="1"/>
  <c r="Y29"/>
  <c r="AM41" s="1"/>
  <c r="AB29"/>
  <c r="AN41" s="1"/>
  <c r="T46" i="2"/>
  <c r="X52"/>
  <c r="W52"/>
  <c r="V52"/>
  <c r="U52"/>
  <c r="T52"/>
  <c r="S52"/>
  <c r="R52"/>
  <c r="Q52"/>
  <c r="P52"/>
  <c r="X51"/>
  <c r="W51"/>
  <c r="V51"/>
  <c r="U51"/>
  <c r="T51"/>
  <c r="S51"/>
  <c r="R51"/>
  <c r="Q51"/>
  <c r="P51"/>
  <c r="X50"/>
  <c r="W50"/>
  <c r="V50"/>
  <c r="U50"/>
  <c r="T50"/>
  <c r="S50"/>
  <c r="R50"/>
  <c r="Q50"/>
  <c r="P50"/>
  <c r="X49"/>
  <c r="W49"/>
  <c r="V49"/>
  <c r="U49"/>
  <c r="T49"/>
  <c r="S49"/>
  <c r="R49"/>
  <c r="Q49"/>
  <c r="P49"/>
  <c r="X48"/>
  <c r="W48"/>
  <c r="V48"/>
  <c r="U48"/>
  <c r="T48"/>
  <c r="S48"/>
  <c r="R48"/>
  <c r="Q48"/>
  <c r="P48"/>
  <c r="X47"/>
  <c r="W47"/>
  <c r="V47"/>
  <c r="U47"/>
  <c r="T47"/>
  <c r="S47"/>
  <c r="R47"/>
  <c r="Q47"/>
  <c r="P47"/>
  <c r="X46"/>
  <c r="W46"/>
  <c r="V46"/>
  <c r="U46"/>
  <c r="S46"/>
  <c r="R46"/>
  <c r="Q46"/>
  <c r="P46"/>
  <c r="X45"/>
  <c r="W45"/>
  <c r="V45"/>
  <c r="U45"/>
  <c r="T45"/>
  <c r="S45"/>
  <c r="R45"/>
  <c r="Q45"/>
  <c r="P45"/>
  <c r="X44"/>
  <c r="W44"/>
  <c r="V44"/>
  <c r="U44"/>
  <c r="T44"/>
  <c r="S44"/>
  <c r="R44"/>
  <c r="Q44"/>
  <c r="P44"/>
  <c r="AN41"/>
  <c r="AM41"/>
  <c r="AL41"/>
  <c r="AK41"/>
  <c r="AJ41"/>
  <c r="AI41"/>
  <c r="AH41"/>
  <c r="AG41"/>
  <c r="AF41"/>
  <c r="AD41"/>
  <c r="AA41"/>
  <c r="X41"/>
  <c r="U41"/>
  <c r="R41"/>
  <c r="O41"/>
  <c r="L41"/>
  <c r="I41"/>
  <c r="F41"/>
  <c r="AN40"/>
  <c r="AM40"/>
  <c r="AL40"/>
  <c r="AK40"/>
  <c r="AJ40"/>
  <c r="AI40"/>
  <c r="AH40"/>
  <c r="AG40"/>
  <c r="AF40"/>
  <c r="AC40"/>
  <c r="Z40"/>
  <c r="W40"/>
  <c r="T40"/>
  <c r="Q40"/>
  <c r="N40"/>
  <c r="K40"/>
  <c r="H40"/>
  <c r="E40"/>
  <c r="AN39"/>
  <c r="AM39"/>
  <c r="AL39"/>
  <c r="AK39"/>
  <c r="AJ39"/>
  <c r="AI39"/>
  <c r="AH39"/>
  <c r="AG39"/>
  <c r="AF39"/>
  <c r="AB39"/>
  <c r="Y39"/>
  <c r="V39"/>
  <c r="S39"/>
  <c r="P39"/>
  <c r="M39"/>
  <c r="J39"/>
  <c r="G39"/>
  <c r="D39"/>
  <c r="AN38"/>
  <c r="AM38"/>
  <c r="AL38"/>
  <c r="AK38"/>
  <c r="AJ38"/>
  <c r="AI38"/>
  <c r="AH38"/>
  <c r="AG38"/>
  <c r="AF38"/>
  <c r="AD38"/>
  <c r="AA38"/>
  <c r="X38"/>
  <c r="U38"/>
  <c r="R38"/>
  <c r="O38"/>
  <c r="L38"/>
  <c r="I38"/>
  <c r="F38"/>
  <c r="AN37"/>
  <c r="AM37"/>
  <c r="AL37"/>
  <c r="AK37"/>
  <c r="AJ37"/>
  <c r="AI37"/>
  <c r="AH37"/>
  <c r="AG37"/>
  <c r="AF37"/>
  <c r="AC37"/>
  <c r="Z37"/>
  <c r="W37"/>
  <c r="T37"/>
  <c r="Q37"/>
  <c r="N37"/>
  <c r="K37"/>
  <c r="H37"/>
  <c r="E37"/>
  <c r="AN36"/>
  <c r="AM36"/>
  <c r="AL36"/>
  <c r="AK36"/>
  <c r="AJ36"/>
  <c r="AI36"/>
  <c r="AH36"/>
  <c r="AG36"/>
  <c r="AF36"/>
  <c r="AB36"/>
  <c r="Y36"/>
  <c r="V36"/>
  <c r="S36"/>
  <c r="P36"/>
  <c r="M36"/>
  <c r="J36"/>
  <c r="G36"/>
  <c r="D36"/>
  <c r="AN35"/>
  <c r="AM35"/>
  <c r="AL35"/>
  <c r="AK35"/>
  <c r="AJ35"/>
  <c r="AI35"/>
  <c r="AH35"/>
  <c r="AG35"/>
  <c r="AF35"/>
  <c r="AD35"/>
  <c r="AD42" s="1"/>
  <c r="AA35"/>
  <c r="X35"/>
  <c r="U35"/>
  <c r="U42" s="1"/>
  <c r="R35"/>
  <c r="R42" s="1"/>
  <c r="O35"/>
  <c r="L35"/>
  <c r="L42" s="1"/>
  <c r="I35"/>
  <c r="F35"/>
  <c r="F42" s="1"/>
  <c r="AN34"/>
  <c r="AM34"/>
  <c r="AL34"/>
  <c r="AK34"/>
  <c r="AJ34"/>
  <c r="AI34"/>
  <c r="AH34"/>
  <c r="AG34"/>
  <c r="AF34"/>
  <c r="AC34"/>
  <c r="AC42" s="1"/>
  <c r="Z34"/>
  <c r="Z42" s="1"/>
  <c r="W34"/>
  <c r="W42" s="1"/>
  <c r="T34"/>
  <c r="T42" s="1"/>
  <c r="Q34"/>
  <c r="N34"/>
  <c r="N42" s="1"/>
  <c r="K34"/>
  <c r="K42" s="1"/>
  <c r="H34"/>
  <c r="E34"/>
  <c r="AN33"/>
  <c r="AM33"/>
  <c r="AL33"/>
  <c r="AK33"/>
  <c r="AJ33"/>
  <c r="AI33"/>
  <c r="AH33"/>
  <c r="AG33"/>
  <c r="AF33"/>
  <c r="AB33"/>
  <c r="AB42" s="1"/>
  <c r="Y33"/>
  <c r="V33"/>
  <c r="V42" s="1"/>
  <c r="S33"/>
  <c r="S42" s="1"/>
  <c r="P33"/>
  <c r="P42" s="1"/>
  <c r="M33"/>
  <c r="J33"/>
  <c r="J42" s="1"/>
  <c r="G33"/>
  <c r="D33"/>
  <c r="AN31"/>
  <c r="AM31"/>
  <c r="AL31"/>
  <c r="AK30"/>
  <c r="AJ30"/>
  <c r="AI30"/>
  <c r="AH29"/>
  <c r="AG29"/>
  <c r="AF29"/>
  <c r="AN28"/>
  <c r="AM28"/>
  <c r="AL28"/>
  <c r="AK27"/>
  <c r="AJ27"/>
  <c r="AI27"/>
  <c r="AH26"/>
  <c r="AG26"/>
  <c r="AF26"/>
  <c r="AN25"/>
  <c r="AM25"/>
  <c r="AL25"/>
  <c r="AK24"/>
  <c r="AJ24"/>
  <c r="AI24"/>
  <c r="AH23"/>
  <c r="AG23"/>
  <c r="AF23"/>
  <c r="AN22"/>
  <c r="AM22"/>
  <c r="AL22"/>
  <c r="AK21"/>
  <c r="AJ21"/>
  <c r="AI21"/>
  <c r="AH20"/>
  <c r="AG20"/>
  <c r="AF20"/>
  <c r="AN19"/>
  <c r="AM19"/>
  <c r="AL19"/>
  <c r="AK18"/>
  <c r="AJ18"/>
  <c r="AI18"/>
  <c r="AH17"/>
  <c r="AG17"/>
  <c r="AF17"/>
  <c r="AN16"/>
  <c r="AM16"/>
  <c r="AL16"/>
  <c r="AK15"/>
  <c r="AJ15"/>
  <c r="AI15"/>
  <c r="AH14"/>
  <c r="AG14"/>
  <c r="AF14"/>
  <c r="AN13"/>
  <c r="AM13"/>
  <c r="AL13"/>
  <c r="AK12"/>
  <c r="AJ12"/>
  <c r="AI12"/>
  <c r="AH11"/>
  <c r="AG11"/>
  <c r="AF11"/>
  <c r="AN10"/>
  <c r="AM10"/>
  <c r="AL10"/>
  <c r="AK9"/>
  <c r="AJ9"/>
  <c r="AI9"/>
  <c r="AH8"/>
  <c r="AG8"/>
  <c r="AF8"/>
  <c r="AN7"/>
  <c r="AM7"/>
  <c r="AL7"/>
  <c r="AK6"/>
  <c r="AJ6"/>
  <c r="AI6"/>
  <c r="AH5"/>
  <c r="AG5"/>
  <c r="AF5"/>
  <c r="BQ11" l="1"/>
  <c r="BL6"/>
  <c r="BC6"/>
  <c r="BO6"/>
  <c r="O42"/>
  <c r="Y42"/>
  <c r="AK21" i="3"/>
  <c r="AK20" s="1"/>
  <c r="P49"/>
  <c r="AC34"/>
  <c r="AD34" s="1"/>
  <c r="AM10"/>
  <c r="AM8" s="1"/>
  <c r="P47"/>
  <c r="I42" i="2"/>
  <c r="P48" i="3"/>
  <c r="V33"/>
  <c r="X33" s="1"/>
  <c r="Z37"/>
  <c r="AA37" s="1"/>
  <c r="X49"/>
  <c r="AL13"/>
  <c r="AL11" s="1"/>
  <c r="AN7"/>
  <c r="AN5" s="1"/>
  <c r="AJ30"/>
  <c r="AJ29" s="1"/>
  <c r="U46"/>
  <c r="P33"/>
  <c r="R33" s="1"/>
  <c r="F38"/>
  <c r="AK15"/>
  <c r="AK14" s="1"/>
  <c r="M42" i="2"/>
  <c r="J39" i="3"/>
  <c r="L39" s="1"/>
  <c r="P52"/>
  <c r="AL25"/>
  <c r="AL23" s="1"/>
  <c r="W34"/>
  <c r="X34" s="1"/>
  <c r="X50"/>
  <c r="W52"/>
  <c r="AM19"/>
  <c r="AM17" s="1"/>
  <c r="R49"/>
  <c r="Y36"/>
  <c r="AA36" s="1"/>
  <c r="S36"/>
  <c r="U36" s="1"/>
  <c r="G36"/>
  <c r="I36" s="1"/>
  <c r="AF8"/>
  <c r="AI9"/>
  <c r="AI8" s="1"/>
  <c r="AG14"/>
  <c r="AH23"/>
  <c r="AK27"/>
  <c r="AK26" s="1"/>
  <c r="D39"/>
  <c r="F39" s="1"/>
  <c r="L38"/>
  <c r="W40"/>
  <c r="X40" s="1"/>
  <c r="AB33"/>
  <c r="S45"/>
  <c r="W45"/>
  <c r="R47"/>
  <c r="R48"/>
  <c r="V50"/>
  <c r="W51"/>
  <c r="U52"/>
  <c r="BP19" i="2"/>
  <c r="Q46" i="3"/>
  <c r="Q40"/>
  <c r="R40" s="1"/>
  <c r="AN31"/>
  <c r="AN29" s="1"/>
  <c r="M36"/>
  <c r="O36" s="1"/>
  <c r="AF17"/>
  <c r="AI18"/>
  <c r="AI17" s="1"/>
  <c r="R45"/>
  <c r="H37"/>
  <c r="I37" s="1"/>
  <c r="AG26"/>
  <c r="P36"/>
  <c r="R36" s="1"/>
  <c r="Q37"/>
  <c r="R37" s="1"/>
  <c r="S50"/>
  <c r="AN25"/>
  <c r="AN23" s="1"/>
  <c r="AJ24"/>
  <c r="AJ23" s="1"/>
  <c r="T51"/>
  <c r="AC40"/>
  <c r="AD40" s="1"/>
  <c r="F35"/>
  <c r="AF26"/>
  <c r="AM28"/>
  <c r="AM26" s="1"/>
  <c r="AI27"/>
  <c r="AI26" s="1"/>
  <c r="F41"/>
  <c r="E34"/>
  <c r="F34" s="1"/>
  <c r="E37"/>
  <c r="F37" s="1"/>
  <c r="Q50"/>
  <c r="Q51"/>
  <c r="R52"/>
  <c r="W48"/>
  <c r="W37"/>
  <c r="X46"/>
  <c r="Q44"/>
  <c r="Q49"/>
  <c r="L35"/>
  <c r="AK18"/>
  <c r="AK17" s="1"/>
  <c r="T37"/>
  <c r="U37" s="1"/>
  <c r="S49"/>
  <c r="Q34"/>
  <c r="R34" s="1"/>
  <c r="AH11"/>
  <c r="T46"/>
  <c r="S46"/>
  <c r="AJ6"/>
  <c r="AJ5" s="1"/>
  <c r="AG8"/>
  <c r="AK9"/>
  <c r="AK8" s="1"/>
  <c r="AF14"/>
  <c r="AM16"/>
  <c r="AM14" s="1"/>
  <c r="AI15"/>
  <c r="AI14" s="1"/>
  <c r="AG17"/>
  <c r="AG20"/>
  <c r="AF23"/>
  <c r="AG23"/>
  <c r="AM25"/>
  <c r="AM23" s="1"/>
  <c r="AK24"/>
  <c r="AK23" s="1"/>
  <c r="AI24"/>
  <c r="AI23" s="1"/>
  <c r="AH26"/>
  <c r="AN28"/>
  <c r="AN26" s="1"/>
  <c r="AL28"/>
  <c r="AL26" s="1"/>
  <c r="AJ27"/>
  <c r="AJ26" s="1"/>
  <c r="AH29"/>
  <c r="AL31"/>
  <c r="AL29" s="1"/>
  <c r="D33"/>
  <c r="F33" s="1"/>
  <c r="D36"/>
  <c r="F36" s="1"/>
  <c r="E40"/>
  <c r="F40" s="1"/>
  <c r="G33"/>
  <c r="I33" s="1"/>
  <c r="H40"/>
  <c r="I40" s="1"/>
  <c r="H34"/>
  <c r="I34" s="1"/>
  <c r="L41"/>
  <c r="N37"/>
  <c r="P39"/>
  <c r="R39" s="1"/>
  <c r="R41"/>
  <c r="R38"/>
  <c r="R35"/>
  <c r="V36"/>
  <c r="X36" s="1"/>
  <c r="Y33"/>
  <c r="AA33" s="1"/>
  <c r="Z40"/>
  <c r="AA40" s="1"/>
  <c r="Z34"/>
  <c r="AA34" s="1"/>
  <c r="T44"/>
  <c r="U45"/>
  <c r="V44"/>
  <c r="Q47"/>
  <c r="X47"/>
  <c r="Q48"/>
  <c r="P50"/>
  <c r="R50"/>
  <c r="U50"/>
  <c r="W50"/>
  <c r="P51"/>
  <c r="R51"/>
  <c r="V51"/>
  <c r="X51"/>
  <c r="Q52"/>
  <c r="S52"/>
  <c r="V52"/>
  <c r="X52"/>
  <c r="BM8" i="2"/>
  <c r="AG33" i="3"/>
  <c r="AI33"/>
  <c r="AK33"/>
  <c r="AM33"/>
  <c r="AF34"/>
  <c r="AH34"/>
  <c r="AJ34"/>
  <c r="AL34"/>
  <c r="AN34"/>
  <c r="AG35"/>
  <c r="AI35"/>
  <c r="AK35"/>
  <c r="AM35"/>
  <c r="AF36"/>
  <c r="AH36"/>
  <c r="AJ36"/>
  <c r="AL36"/>
  <c r="AN36"/>
  <c r="AG37"/>
  <c r="AI37"/>
  <c r="AK37"/>
  <c r="AM37"/>
  <c r="AG34"/>
  <c r="AI34"/>
  <c r="AK34"/>
  <c r="AM34"/>
  <c r="AF35"/>
  <c r="AH35"/>
  <c r="AJ35"/>
  <c r="AL35"/>
  <c r="AN35"/>
  <c r="AG36"/>
  <c r="AI36"/>
  <c r="AK36"/>
  <c r="AM36"/>
  <c r="AF37"/>
  <c r="AH37"/>
  <c r="AJ37"/>
  <c r="AL37"/>
  <c r="AN37"/>
  <c r="AH5"/>
  <c r="AL7"/>
  <c r="AL5" s="1"/>
  <c r="G39"/>
  <c r="I41"/>
  <c r="I38"/>
  <c r="I35"/>
  <c r="P45"/>
  <c r="W46"/>
  <c r="R46"/>
  <c r="V46"/>
  <c r="U49"/>
  <c r="W49"/>
  <c r="V49"/>
  <c r="T52"/>
  <c r="AF29"/>
  <c r="AG29"/>
  <c r="AM31"/>
  <c r="AM29" s="1"/>
  <c r="AK30"/>
  <c r="AK29" s="1"/>
  <c r="AI30"/>
  <c r="AI29" s="1"/>
  <c r="M33"/>
  <c r="N40"/>
  <c r="T50"/>
  <c r="S51"/>
  <c r="U51"/>
  <c r="AF20"/>
  <c r="AM22"/>
  <c r="AM20" s="1"/>
  <c r="AI21"/>
  <c r="AI20" s="1"/>
  <c r="V39"/>
  <c r="X41"/>
  <c r="X38"/>
  <c r="X35"/>
  <c r="V47"/>
  <c r="AH20"/>
  <c r="AN22"/>
  <c r="AN20" s="1"/>
  <c r="AL22"/>
  <c r="AL20" s="1"/>
  <c r="AJ21"/>
  <c r="AJ20" s="1"/>
  <c r="S33"/>
  <c r="T40"/>
  <c r="T34"/>
  <c r="T47"/>
  <c r="T48"/>
  <c r="T49"/>
  <c r="AH17"/>
  <c r="AN19"/>
  <c r="AN17" s="1"/>
  <c r="AL19"/>
  <c r="AL17" s="1"/>
  <c r="AJ18"/>
  <c r="AJ17" s="1"/>
  <c r="S39"/>
  <c r="U41"/>
  <c r="U38"/>
  <c r="U35"/>
  <c r="S47"/>
  <c r="U47"/>
  <c r="S48"/>
  <c r="U48"/>
  <c r="AH14"/>
  <c r="AN16"/>
  <c r="AN14" s="1"/>
  <c r="AL16"/>
  <c r="AL14" s="1"/>
  <c r="AJ15"/>
  <c r="AJ14" s="1"/>
  <c r="AB36"/>
  <c r="AD36" s="1"/>
  <c r="AC37"/>
  <c r="AD37" s="1"/>
  <c r="W47"/>
  <c r="V48"/>
  <c r="X48"/>
  <c r="AN13"/>
  <c r="AN11" s="1"/>
  <c r="AJ12"/>
  <c r="AJ11" s="1"/>
  <c r="AB39"/>
  <c r="AD41"/>
  <c r="AD38"/>
  <c r="AD35"/>
  <c r="X44"/>
  <c r="AF11"/>
  <c r="AG11"/>
  <c r="AM13"/>
  <c r="AM11" s="1"/>
  <c r="AK12"/>
  <c r="AK11" s="1"/>
  <c r="AI12"/>
  <c r="AI11" s="1"/>
  <c r="J33"/>
  <c r="J36"/>
  <c r="L36" s="1"/>
  <c r="K40"/>
  <c r="K37"/>
  <c r="L37" s="1"/>
  <c r="K34"/>
  <c r="P44"/>
  <c r="R44"/>
  <c r="Q45"/>
  <c r="P46"/>
  <c r="AH8"/>
  <c r="AN10"/>
  <c r="AN8" s="1"/>
  <c r="AL10"/>
  <c r="AL8" s="1"/>
  <c r="AJ9"/>
  <c r="AJ8" s="1"/>
  <c r="Y39"/>
  <c r="AA41"/>
  <c r="AA38"/>
  <c r="AA35"/>
  <c r="W44"/>
  <c r="V45"/>
  <c r="X45"/>
  <c r="AF5"/>
  <c r="AG5"/>
  <c r="AM7"/>
  <c r="AM5" s="1"/>
  <c r="AK6"/>
  <c r="AK5" s="1"/>
  <c r="AI6"/>
  <c r="AI5" s="1"/>
  <c r="M39"/>
  <c r="O41"/>
  <c r="O38"/>
  <c r="N34"/>
  <c r="O35"/>
  <c r="S44"/>
  <c r="U44"/>
  <c r="T45"/>
  <c r="E42" i="2"/>
  <c r="BH11"/>
  <c r="BO10"/>
  <c r="BR31"/>
  <c r="Q42"/>
  <c r="BN12"/>
  <c r="X42"/>
  <c r="H42"/>
  <c r="BN19"/>
  <c r="BO20"/>
  <c r="BO26"/>
  <c r="BR6"/>
  <c r="BS13"/>
  <c r="BN15"/>
  <c r="AY28"/>
  <c r="BS10"/>
  <c r="BS30"/>
  <c r="BQ28"/>
  <c r="BR19"/>
  <c r="BQ26"/>
  <c r="BM21"/>
  <c r="BH28"/>
  <c r="BQ8"/>
  <c r="BR9"/>
  <c r="BQ18"/>
  <c r="BQ20"/>
  <c r="BQ24"/>
  <c r="BR25"/>
  <c r="BS26"/>
  <c r="BQ30"/>
  <c r="BO18"/>
  <c r="BO24"/>
  <c r="BN25"/>
  <c r="BO30"/>
  <c r="BP12"/>
  <c r="BP25"/>
  <c r="BP31"/>
  <c r="BR5"/>
  <c r="BF7"/>
  <c r="BQ10"/>
  <c r="BS18"/>
  <c r="BS20"/>
  <c r="BM6"/>
  <c r="BN11"/>
  <c r="BP15"/>
  <c r="AA42"/>
  <c r="BS24"/>
  <c r="BM9"/>
  <c r="BR15"/>
  <c r="G42"/>
  <c r="BE9"/>
  <c r="BH16"/>
  <c r="BM5"/>
  <c r="BP11"/>
  <c r="BQ5"/>
  <c r="BQ7"/>
  <c r="BS7"/>
  <c r="BQ13"/>
  <c r="BR22"/>
  <c r="BN31"/>
  <c r="BR12"/>
  <c r="BS21"/>
  <c r="BR28"/>
  <c r="BR8"/>
  <c r="BR14"/>
  <c r="BQ17"/>
  <c r="BS17"/>
  <c r="BQ21"/>
  <c r="BS23"/>
  <c r="BQ27"/>
  <c r="BS27"/>
  <c r="BS29"/>
  <c r="BQ6"/>
  <c r="BR11"/>
  <c r="BO13"/>
  <c r="BN14"/>
  <c r="BP14"/>
  <c r="BP16"/>
  <c r="BO17"/>
  <c r="BO21"/>
  <c r="BN22"/>
  <c r="BP22"/>
  <c r="BO27"/>
  <c r="BN28"/>
  <c r="BP28"/>
  <c r="AJ49"/>
  <c r="BE8"/>
  <c r="AX10"/>
  <c r="BD10"/>
  <c r="BP10"/>
  <c r="AS8"/>
  <c r="AW9"/>
  <c r="BI9"/>
  <c r="BJ10"/>
  <c r="BC8"/>
  <c r="BI8"/>
  <c r="BO8"/>
  <c r="BC9"/>
  <c r="BO9"/>
  <c r="AV10"/>
  <c r="BB10"/>
  <c r="BH10"/>
  <c r="BN10"/>
  <c r="AW8"/>
  <c r="BO23"/>
  <c r="BO29"/>
  <c r="BO14"/>
  <c r="BC11"/>
  <c r="AW12"/>
  <c r="BI12"/>
  <c r="AX13"/>
  <c r="BD13"/>
  <c r="BJ13"/>
  <c r="BP13"/>
  <c r="BO11"/>
  <c r="BI11"/>
  <c r="BC12"/>
  <c r="BO12"/>
  <c r="AV13"/>
  <c r="BB13"/>
  <c r="BH13"/>
  <c r="BN13"/>
  <c r="BC14"/>
  <c r="BC15"/>
  <c r="AW15"/>
  <c r="BI15"/>
  <c r="AX16"/>
  <c r="BD16"/>
  <c r="AW14"/>
  <c r="BI14"/>
  <c r="BO15"/>
  <c r="AV16"/>
  <c r="BB16"/>
  <c r="BA8"/>
  <c r="AW11"/>
  <c r="BE6"/>
  <c r="BH7"/>
  <c r="BO5"/>
  <c r="AS6"/>
  <c r="AX7"/>
  <c r="BC5"/>
  <c r="BA6"/>
  <c r="BD7"/>
  <c r="BN7"/>
  <c r="AJ47"/>
  <c r="AT7"/>
  <c r="BR7"/>
  <c r="AW5"/>
  <c r="BI5"/>
  <c r="AW6"/>
  <c r="BI6"/>
  <c r="AV7"/>
  <c r="BB7"/>
  <c r="BJ7"/>
  <c r="BP7"/>
  <c r="AJ48"/>
  <c r="BQ23"/>
  <c r="BQ29"/>
  <c r="BN6"/>
  <c r="BH6"/>
  <c r="BB6"/>
  <c r="AV6"/>
  <c r="AO6"/>
  <c r="BP6"/>
  <c r="BJ6"/>
  <c r="BD6"/>
  <c r="AX6"/>
  <c r="BO7"/>
  <c r="BI7"/>
  <c r="BC7"/>
  <c r="AW7"/>
  <c r="BN8"/>
  <c r="BH8"/>
  <c r="BB8"/>
  <c r="AV8"/>
  <c r="AO8"/>
  <c r="BP8"/>
  <c r="BJ8"/>
  <c r="BD8"/>
  <c r="AX8"/>
  <c r="AS5"/>
  <c r="BA5"/>
  <c r="BE5"/>
  <c r="AU6"/>
  <c r="AY6"/>
  <c r="BG6"/>
  <c r="BK6"/>
  <c r="BS6"/>
  <c r="AO7"/>
  <c r="AZ7"/>
  <c r="BL7"/>
  <c r="AU8"/>
  <c r="AY8"/>
  <c r="BG8"/>
  <c r="BK8"/>
  <c r="BS8"/>
  <c r="AS9"/>
  <c r="BA9"/>
  <c r="BN5"/>
  <c r="BH5"/>
  <c r="BB5"/>
  <c r="AV5"/>
  <c r="AO5"/>
  <c r="BP5"/>
  <c r="BJ5"/>
  <c r="BD5"/>
  <c r="AX5"/>
  <c r="BN9"/>
  <c r="BH9"/>
  <c r="BB9"/>
  <c r="AV9"/>
  <c r="AO9"/>
  <c r="BQ9"/>
  <c r="BP9"/>
  <c r="BJ9"/>
  <c r="BD9"/>
  <c r="AX9"/>
  <c r="BS9"/>
  <c r="AU5"/>
  <c r="AY5"/>
  <c r="BG5"/>
  <c r="BK5"/>
  <c r="BS5"/>
  <c r="AU9"/>
  <c r="AY9"/>
  <c r="BG9"/>
  <c r="BK9"/>
  <c r="BR16"/>
  <c r="BO16"/>
  <c r="BI16"/>
  <c r="BQ16"/>
  <c r="BK16"/>
  <c r="BE16"/>
  <c r="BS16"/>
  <c r="BM16"/>
  <c r="BG16"/>
  <c r="AO10"/>
  <c r="AT10"/>
  <c r="AZ10"/>
  <c r="BF10"/>
  <c r="BL10"/>
  <c r="BR10"/>
  <c r="AS11"/>
  <c r="AU11"/>
  <c r="AY11"/>
  <c r="BA11"/>
  <c r="BE11"/>
  <c r="BG11"/>
  <c r="BK11"/>
  <c r="BM11"/>
  <c r="BS11"/>
  <c r="AS12"/>
  <c r="AU12"/>
  <c r="AY12"/>
  <c r="BA12"/>
  <c r="BE12"/>
  <c r="BG12"/>
  <c r="BK12"/>
  <c r="BM12"/>
  <c r="BQ12"/>
  <c r="BS12"/>
  <c r="AO13"/>
  <c r="AT13"/>
  <c r="AZ13"/>
  <c r="BF13"/>
  <c r="BL13"/>
  <c r="BR13"/>
  <c r="AS14"/>
  <c r="AU14"/>
  <c r="AY14"/>
  <c r="BA14"/>
  <c r="BE14"/>
  <c r="BG14"/>
  <c r="BK14"/>
  <c r="BM14"/>
  <c r="BQ14"/>
  <c r="BS14"/>
  <c r="AS15"/>
  <c r="AU15"/>
  <c r="AY15"/>
  <c r="BA15"/>
  <c r="BE15"/>
  <c r="BG15"/>
  <c r="BK15"/>
  <c r="BM15"/>
  <c r="BQ15"/>
  <c r="BS15"/>
  <c r="AO16"/>
  <c r="AT16"/>
  <c r="AZ16"/>
  <c r="BL16"/>
  <c r="AT5"/>
  <c r="AZ5"/>
  <c r="BF5"/>
  <c r="BL5"/>
  <c r="AT6"/>
  <c r="AZ6"/>
  <c r="BF6"/>
  <c r="AS7"/>
  <c r="AU7"/>
  <c r="AY7"/>
  <c r="BA7"/>
  <c r="BE7"/>
  <c r="BG7"/>
  <c r="BK7"/>
  <c r="BM7"/>
  <c r="AT8"/>
  <c r="AZ8"/>
  <c r="BF8"/>
  <c r="BL8"/>
  <c r="AT9"/>
  <c r="AZ9"/>
  <c r="BF9"/>
  <c r="BL9"/>
  <c r="AS10"/>
  <c r="AU10"/>
  <c r="AW10"/>
  <c r="AY10"/>
  <c r="BA10"/>
  <c r="BC10"/>
  <c r="BE10"/>
  <c r="BG10"/>
  <c r="BI10"/>
  <c r="BK10"/>
  <c r="BM10"/>
  <c r="AO11"/>
  <c r="AT11"/>
  <c r="AV11"/>
  <c r="AX11"/>
  <c r="AZ11"/>
  <c r="BB11"/>
  <c r="BD11"/>
  <c r="BF11"/>
  <c r="BJ11"/>
  <c r="BL11"/>
  <c r="AO12"/>
  <c r="AT12"/>
  <c r="AV12"/>
  <c r="AX12"/>
  <c r="AZ12"/>
  <c r="BB12"/>
  <c r="BD12"/>
  <c r="BF12"/>
  <c r="BH12"/>
  <c r="BJ12"/>
  <c r="BL12"/>
  <c r="AS13"/>
  <c r="AU13"/>
  <c r="AW13"/>
  <c r="AY13"/>
  <c r="BA13"/>
  <c r="BC13"/>
  <c r="BE13"/>
  <c r="BG13"/>
  <c r="BI13"/>
  <c r="BK13"/>
  <c r="BM13"/>
  <c r="AO14"/>
  <c r="AT14"/>
  <c r="AV14"/>
  <c r="AX14"/>
  <c r="AZ14"/>
  <c r="BB14"/>
  <c r="BD14"/>
  <c r="BF14"/>
  <c r="BH14"/>
  <c r="BJ14"/>
  <c r="BL14"/>
  <c r="AO15"/>
  <c r="AT15"/>
  <c r="AV15"/>
  <c r="AX15"/>
  <c r="AZ15"/>
  <c r="BB15"/>
  <c r="BD15"/>
  <c r="BF15"/>
  <c r="BH15"/>
  <c r="BJ15"/>
  <c r="BL15"/>
  <c r="AS16"/>
  <c r="AU16"/>
  <c r="AW16"/>
  <c r="AY16"/>
  <c r="BA16"/>
  <c r="BC16"/>
  <c r="BF16"/>
  <c r="BJ16"/>
  <c r="BN16"/>
  <c r="AO17"/>
  <c r="AT17"/>
  <c r="AV17"/>
  <c r="AX17"/>
  <c r="AZ17"/>
  <c r="BB17"/>
  <c r="BD17"/>
  <c r="BF17"/>
  <c r="BH17"/>
  <c r="BJ17"/>
  <c r="BL17"/>
  <c r="BN17"/>
  <c r="BP17"/>
  <c r="BR17"/>
  <c r="AO18"/>
  <c r="AT18"/>
  <c r="AV18"/>
  <c r="AX18"/>
  <c r="AZ18"/>
  <c r="BB18"/>
  <c r="BD18"/>
  <c r="BF18"/>
  <c r="BH18"/>
  <c r="BJ18"/>
  <c r="BL18"/>
  <c r="BN18"/>
  <c r="BP18"/>
  <c r="BR18"/>
  <c r="AS19"/>
  <c r="AU19"/>
  <c r="AW19"/>
  <c r="AY19"/>
  <c r="BA19"/>
  <c r="BC19"/>
  <c r="BE19"/>
  <c r="BG19"/>
  <c r="BI19"/>
  <c r="BK19"/>
  <c r="BM19"/>
  <c r="BO19"/>
  <c r="BQ19"/>
  <c r="BS19"/>
  <c r="AO20"/>
  <c r="AT20"/>
  <c r="AV20"/>
  <c r="AX20"/>
  <c r="AZ20"/>
  <c r="BB20"/>
  <c r="BD20"/>
  <c r="BF20"/>
  <c r="BH20"/>
  <c r="BJ20"/>
  <c r="BL20"/>
  <c r="BN20"/>
  <c r="BP20"/>
  <c r="BR20"/>
  <c r="AO21"/>
  <c r="AT21"/>
  <c r="AV21"/>
  <c r="AX21"/>
  <c r="AZ21"/>
  <c r="BB21"/>
  <c r="BD21"/>
  <c r="BF21"/>
  <c r="BH21"/>
  <c r="BJ21"/>
  <c r="BL21"/>
  <c r="BN21"/>
  <c r="BP21"/>
  <c r="BR21"/>
  <c r="AS22"/>
  <c r="AU22"/>
  <c r="AW22"/>
  <c r="AY22"/>
  <c r="BA22"/>
  <c r="BC22"/>
  <c r="BE22"/>
  <c r="BG22"/>
  <c r="BI22"/>
  <c r="BK22"/>
  <c r="BM22"/>
  <c r="BO22"/>
  <c r="BQ22"/>
  <c r="BS22"/>
  <c r="AO23"/>
  <c r="AT23"/>
  <c r="AV23"/>
  <c r="AX23"/>
  <c r="AZ23"/>
  <c r="BB23"/>
  <c r="BD23"/>
  <c r="BF23"/>
  <c r="BH23"/>
  <c r="BJ23"/>
  <c r="BL23"/>
  <c r="BN23"/>
  <c r="BP23"/>
  <c r="BR23"/>
  <c r="AO24"/>
  <c r="AT24"/>
  <c r="AV24"/>
  <c r="AX24"/>
  <c r="AZ24"/>
  <c r="BB24"/>
  <c r="BD24"/>
  <c r="BF24"/>
  <c r="BH24"/>
  <c r="BJ24"/>
  <c r="BL24"/>
  <c r="BN24"/>
  <c r="BP24"/>
  <c r="BR24"/>
  <c r="AS25"/>
  <c r="AU25"/>
  <c r="AW25"/>
  <c r="AY25"/>
  <c r="BA25"/>
  <c r="BC25"/>
  <c r="BE25"/>
  <c r="BG25"/>
  <c r="BI25"/>
  <c r="BK25"/>
  <c r="BM25"/>
  <c r="BO25"/>
  <c r="BQ25"/>
  <c r="BS25"/>
  <c r="AO26"/>
  <c r="AT26"/>
  <c r="AV26"/>
  <c r="AX26"/>
  <c r="AZ26"/>
  <c r="BB26"/>
  <c r="BD26"/>
  <c r="BF26"/>
  <c r="BH26"/>
  <c r="BJ26"/>
  <c r="BL26"/>
  <c r="BN26"/>
  <c r="BP26"/>
  <c r="BR26"/>
  <c r="AO27"/>
  <c r="AT27"/>
  <c r="AV27"/>
  <c r="AX27"/>
  <c r="AZ27"/>
  <c r="BB27"/>
  <c r="BD27"/>
  <c r="BF27"/>
  <c r="BH27"/>
  <c r="BJ27"/>
  <c r="BL27"/>
  <c r="BN27"/>
  <c r="BP27"/>
  <c r="BR27"/>
  <c r="AS28"/>
  <c r="AU28"/>
  <c r="AW28"/>
  <c r="BA28"/>
  <c r="BC28"/>
  <c r="BE28"/>
  <c r="BG28"/>
  <c r="BI28"/>
  <c r="BK28"/>
  <c r="BM28"/>
  <c r="BO28"/>
  <c r="BS28"/>
  <c r="AO29"/>
  <c r="AT29"/>
  <c r="AV29"/>
  <c r="AX29"/>
  <c r="AZ29"/>
  <c r="BB29"/>
  <c r="BD29"/>
  <c r="BF29"/>
  <c r="BH29"/>
  <c r="BJ29"/>
  <c r="BL29"/>
  <c r="BN29"/>
  <c r="BP29"/>
  <c r="BR29"/>
  <c r="AO30"/>
  <c r="AT30"/>
  <c r="AV30"/>
  <c r="AX30"/>
  <c r="AZ30"/>
  <c r="BB30"/>
  <c r="BD30"/>
  <c r="BF30"/>
  <c r="BH30"/>
  <c r="BJ30"/>
  <c r="BL30"/>
  <c r="BN30"/>
  <c r="BP30"/>
  <c r="BR30"/>
  <c r="AS31"/>
  <c r="AU31"/>
  <c r="AW31"/>
  <c r="AY31"/>
  <c r="BA31"/>
  <c r="BC31"/>
  <c r="BE31"/>
  <c r="BG31"/>
  <c r="BI31"/>
  <c r="BK31"/>
  <c r="BM31"/>
  <c r="BO31"/>
  <c r="BQ31"/>
  <c r="BS31"/>
  <c r="AS17"/>
  <c r="AU17"/>
  <c r="AW17"/>
  <c r="AY17"/>
  <c r="BA17"/>
  <c r="BC17"/>
  <c r="BE17"/>
  <c r="BG17"/>
  <c r="BI17"/>
  <c r="BK17"/>
  <c r="BM17"/>
  <c r="AS18"/>
  <c r="AU18"/>
  <c r="AW18"/>
  <c r="AY18"/>
  <c r="BA18"/>
  <c r="BC18"/>
  <c r="BE18"/>
  <c r="BG18"/>
  <c r="BI18"/>
  <c r="BK18"/>
  <c r="BM18"/>
  <c r="AO19"/>
  <c r="AT19"/>
  <c r="AV19"/>
  <c r="AX19"/>
  <c r="AZ19"/>
  <c r="BB19"/>
  <c r="BD19"/>
  <c r="BF19"/>
  <c r="BH19"/>
  <c r="BJ19"/>
  <c r="BL19"/>
  <c r="AS20"/>
  <c r="AU20"/>
  <c r="AW20"/>
  <c r="AY20"/>
  <c r="BA20"/>
  <c r="BC20"/>
  <c r="BE20"/>
  <c r="BG20"/>
  <c r="BI20"/>
  <c r="BK20"/>
  <c r="BM20"/>
  <c r="AS21"/>
  <c r="AU21"/>
  <c r="AW21"/>
  <c r="AY21"/>
  <c r="BA21"/>
  <c r="BC21"/>
  <c r="BE21"/>
  <c r="BG21"/>
  <c r="BI21"/>
  <c r="BK21"/>
  <c r="AO22"/>
  <c r="AT22"/>
  <c r="AV22"/>
  <c r="AX22"/>
  <c r="AZ22"/>
  <c r="BB22"/>
  <c r="BD22"/>
  <c r="BF22"/>
  <c r="BH22"/>
  <c r="BJ22"/>
  <c r="BL22"/>
  <c r="AS23"/>
  <c r="AU23"/>
  <c r="AW23"/>
  <c r="AY23"/>
  <c r="BA23"/>
  <c r="BC23"/>
  <c r="BE23"/>
  <c r="BG23"/>
  <c r="BI23"/>
  <c r="BK23"/>
  <c r="BM23"/>
  <c r="AS24"/>
  <c r="AU24"/>
  <c r="AW24"/>
  <c r="AY24"/>
  <c r="BA24"/>
  <c r="BC24"/>
  <c r="BE24"/>
  <c r="BG24"/>
  <c r="BI24"/>
  <c r="BK24"/>
  <c r="BM24"/>
  <c r="AO25"/>
  <c r="AT25"/>
  <c r="AV25"/>
  <c r="AX25"/>
  <c r="AZ25"/>
  <c r="BB25"/>
  <c r="BD25"/>
  <c r="BF25"/>
  <c r="BH25"/>
  <c r="BJ25"/>
  <c r="BL25"/>
  <c r="AS26"/>
  <c r="AU26"/>
  <c r="AW26"/>
  <c r="AY26"/>
  <c r="BA26"/>
  <c r="BC26"/>
  <c r="BE26"/>
  <c r="BG26"/>
  <c r="BI26"/>
  <c r="BK26"/>
  <c r="BM26"/>
  <c r="AS27"/>
  <c r="AU27"/>
  <c r="AW27"/>
  <c r="AY27"/>
  <c r="BA27"/>
  <c r="BC27"/>
  <c r="BE27"/>
  <c r="BG27"/>
  <c r="BI27"/>
  <c r="BK27"/>
  <c r="BM27"/>
  <c r="AO28"/>
  <c r="AT28"/>
  <c r="AV28"/>
  <c r="AX28"/>
  <c r="AZ28"/>
  <c r="BB28"/>
  <c r="BD28"/>
  <c r="BF28"/>
  <c r="BJ28"/>
  <c r="BL28"/>
  <c r="AS29"/>
  <c r="AU29"/>
  <c r="AW29"/>
  <c r="AY29"/>
  <c r="BA29"/>
  <c r="BC29"/>
  <c r="BE29"/>
  <c r="BG29"/>
  <c r="BI29"/>
  <c r="BK29"/>
  <c r="BM29"/>
  <c r="AS30"/>
  <c r="AU30"/>
  <c r="AW30"/>
  <c r="AY30"/>
  <c r="BA30"/>
  <c r="BC30"/>
  <c r="BE30"/>
  <c r="BG30"/>
  <c r="BI30"/>
  <c r="BK30"/>
  <c r="BM30"/>
  <c r="AO31"/>
  <c r="AT31"/>
  <c r="AV31"/>
  <c r="AX31"/>
  <c r="AZ31"/>
  <c r="BB31"/>
  <c r="BD31"/>
  <c r="BF31"/>
  <c r="BH31"/>
  <c r="BJ31"/>
  <c r="BL31"/>
  <c r="D42"/>
  <c r="AD33" i="3" l="1"/>
  <c r="BQ11"/>
  <c r="AU31"/>
  <c r="AA47"/>
  <c r="BG21"/>
  <c r="AW22"/>
  <c r="BO22"/>
  <c r="BO24"/>
  <c r="BS23"/>
  <c r="BJ21"/>
  <c r="BG26"/>
  <c r="BC24"/>
  <c r="AV23"/>
  <c r="AW19"/>
  <c r="BH30"/>
  <c r="AZ25"/>
  <c r="BL25"/>
  <c r="BF26"/>
  <c r="BF30"/>
  <c r="BS30"/>
  <c r="BH23"/>
  <c r="BO30"/>
  <c r="BE23"/>
  <c r="BH29"/>
  <c r="AU29"/>
  <c r="AS13"/>
  <c r="BQ13"/>
  <c r="BK13"/>
  <c r="BE13"/>
  <c r="BA9"/>
  <c r="AT31"/>
  <c r="BC25"/>
  <c r="AW31"/>
  <c r="BR28"/>
  <c r="BK9"/>
  <c r="AZ10"/>
  <c r="BR29"/>
  <c r="AU23"/>
  <c r="AT28"/>
  <c r="BN30"/>
  <c r="AU21"/>
  <c r="BF28"/>
  <c r="BK30"/>
  <c r="BH31"/>
  <c r="BS26"/>
  <c r="AV30"/>
  <c r="AZ24"/>
  <c r="AU26"/>
  <c r="BP26"/>
  <c r="BR26"/>
  <c r="AW24"/>
  <c r="AW28"/>
  <c r="BB28"/>
  <c r="O37"/>
  <c r="BC6"/>
  <c r="X37"/>
  <c r="BL6"/>
  <c r="AO23"/>
  <c r="BE26"/>
  <c r="AY30"/>
  <c r="AS28"/>
  <c r="AY25"/>
  <c r="BA23"/>
  <c r="AS25"/>
  <c r="BG24"/>
  <c r="BN25"/>
  <c r="BB25"/>
  <c r="AU20"/>
  <c r="BO23"/>
  <c r="AT20"/>
  <c r="BK8"/>
  <c r="BC23"/>
  <c r="BL10"/>
  <c r="BD29"/>
  <c r="AT30"/>
  <c r="BA31"/>
  <c r="BG31"/>
  <c r="BG29"/>
  <c r="BI30"/>
  <c r="BC30"/>
  <c r="BB30"/>
  <c r="BJ30"/>
  <c r="BL28"/>
  <c r="BL31"/>
  <c r="BB13"/>
  <c r="BN13"/>
  <c r="BH13"/>
  <c r="BF10"/>
  <c r="BH26"/>
  <c r="BM26"/>
  <c r="BA21"/>
  <c r="BG7"/>
  <c r="BJ7"/>
  <c r="AS22"/>
  <c r="AW27"/>
  <c r="BL23"/>
  <c r="BR25"/>
  <c r="BS29"/>
  <c r="BM21"/>
  <c r="BC14"/>
  <c r="AW30"/>
  <c r="AW11"/>
  <c r="BD7"/>
  <c r="BP7"/>
  <c r="AS30"/>
  <c r="BS21"/>
  <c r="BK28"/>
  <c r="BK23"/>
  <c r="BM29"/>
  <c r="BP21"/>
  <c r="AY28"/>
  <c r="BD23"/>
  <c r="BS20"/>
  <c r="BJ15"/>
  <c r="AW16"/>
  <c r="BN8"/>
  <c r="BN23"/>
  <c r="AV14"/>
  <c r="BA29"/>
  <c r="AO10"/>
  <c r="BR8"/>
  <c r="AV9"/>
  <c r="BE8"/>
  <c r="BO19"/>
  <c r="AS17"/>
  <c r="AO9"/>
  <c r="BQ8"/>
  <c r="BC31"/>
  <c r="BE29"/>
  <c r="BO31"/>
  <c r="BM24"/>
  <c r="BI26"/>
  <c r="AW21"/>
  <c r="AV20"/>
  <c r="AO26"/>
  <c r="BA27"/>
  <c r="AU27"/>
  <c r="AW25"/>
  <c r="AV24"/>
  <c r="AS27"/>
  <c r="AT24"/>
  <c r="AT25"/>
  <c r="BA28"/>
  <c r="BB24"/>
  <c r="BF25"/>
  <c r="BE27"/>
  <c r="BG25"/>
  <c r="BH24"/>
  <c r="Y42"/>
  <c r="BL21"/>
  <c r="BL24"/>
  <c r="BF31"/>
  <c r="BR31"/>
  <c r="BN29"/>
  <c r="BL29"/>
  <c r="BO20"/>
  <c r="BQ23"/>
  <c r="BO27"/>
  <c r="BO25"/>
  <c r="BO21"/>
  <c r="BC22"/>
  <c r="BR27"/>
  <c r="BO26"/>
  <c r="AV27"/>
  <c r="AW26"/>
  <c r="BO29"/>
  <c r="AS8"/>
  <c r="BS7"/>
  <c r="BO14"/>
  <c r="BQ29"/>
  <c r="BA7"/>
  <c r="BH9"/>
  <c r="AS14"/>
  <c r="AV17"/>
  <c r="AY20"/>
  <c r="AS26"/>
  <c r="Z42"/>
  <c r="W42"/>
  <c r="BL30"/>
  <c r="BL26"/>
  <c r="J42"/>
  <c r="AY24"/>
  <c r="AZ14"/>
  <c r="BA18"/>
  <c r="BF24"/>
  <c r="BB9"/>
  <c r="AV26"/>
  <c r="AS24"/>
  <c r="BC27"/>
  <c r="BG27"/>
  <c r="BF27"/>
  <c r="BB27"/>
  <c r="BG28"/>
  <c r="BK27"/>
  <c r="BM27"/>
  <c r="BQ26"/>
  <c r="BQ27"/>
  <c r="BL27"/>
  <c r="BS28"/>
  <c r="BN27"/>
  <c r="BM28"/>
  <c r="AO27"/>
  <c r="BH27"/>
  <c r="AU15"/>
  <c r="AT8"/>
  <c r="BN24"/>
  <c r="AS23"/>
  <c r="BR23"/>
  <c r="AU25"/>
  <c r="BP23"/>
  <c r="AX15"/>
  <c r="BA15"/>
  <c r="BO6"/>
  <c r="AO15"/>
  <c r="BE15"/>
  <c r="AY14"/>
  <c r="BK14"/>
  <c r="AU9"/>
  <c r="BE17"/>
  <c r="AV15"/>
  <c r="AW10"/>
  <c r="BK26"/>
  <c r="V42"/>
  <c r="BA25"/>
  <c r="BA24"/>
  <c r="AT23"/>
  <c r="BD25"/>
  <c r="BE25"/>
  <c r="BG23"/>
  <c r="BK24"/>
  <c r="BK29"/>
  <c r="BL22"/>
  <c r="BM23"/>
  <c r="BQ25"/>
  <c r="BN26"/>
  <c r="AO25"/>
  <c r="AO24"/>
  <c r="BM25"/>
  <c r="AU24"/>
  <c r="AT10"/>
  <c r="BM11"/>
  <c r="AX7"/>
  <c r="F42"/>
  <c r="BR20"/>
  <c r="S42"/>
  <c r="Q42"/>
  <c r="AS21"/>
  <c r="BE22"/>
  <c r="BI27"/>
  <c r="BN21"/>
  <c r="AO21"/>
  <c r="AT22"/>
  <c r="AZ22"/>
  <c r="AT27"/>
  <c r="BF22"/>
  <c r="BF20"/>
  <c r="BL20"/>
  <c r="AT29"/>
  <c r="AX30"/>
  <c r="AT14"/>
  <c r="R42"/>
  <c r="AX24"/>
  <c r="BD21"/>
  <c r="BE24"/>
  <c r="AO18"/>
  <c r="BE30"/>
  <c r="BF23"/>
  <c r="BE21"/>
  <c r="BG11"/>
  <c r="BE9"/>
  <c r="BQ30"/>
  <c r="BS25"/>
  <c r="BQ24"/>
  <c r="BS31"/>
  <c r="BP11"/>
  <c r="BA11"/>
  <c r="BF29"/>
  <c r="AT16"/>
  <c r="BD26"/>
  <c r="BB21"/>
  <c r="BK18"/>
  <c r="AV18"/>
  <c r="E42"/>
  <c r="D42"/>
  <c r="BF17"/>
  <c r="AT17"/>
  <c r="BG9"/>
  <c r="BJ23"/>
  <c r="P42"/>
  <c r="AV28"/>
  <c r="BA26"/>
  <c r="AO28"/>
  <c r="BC28"/>
  <c r="BO28"/>
  <c r="BE28"/>
  <c r="BG18"/>
  <c r="BC20"/>
  <c r="BI20"/>
  <c r="BI24"/>
  <c r="BI17"/>
  <c r="AS15"/>
  <c r="AU28"/>
  <c r="AZ23"/>
  <c r="BS11"/>
  <c r="AO29"/>
  <c r="H42"/>
  <c r="G42"/>
  <c r="AX22"/>
  <c r="AX28"/>
  <c r="AZ26"/>
  <c r="AT26"/>
  <c r="AW23"/>
  <c r="AW20"/>
  <c r="AS31"/>
  <c r="BA30"/>
  <c r="AZ29"/>
  <c r="AV31"/>
  <c r="AY31"/>
  <c r="AW29"/>
  <c r="AV29"/>
  <c r="BD30"/>
  <c r="BC29"/>
  <c r="BE31"/>
  <c r="BN31"/>
  <c r="AO31"/>
  <c r="AW5"/>
  <c r="AW17"/>
  <c r="BP9"/>
  <c r="AO14"/>
  <c r="BC16"/>
  <c r="BE5"/>
  <c r="BS9"/>
  <c r="BJ11"/>
  <c r="BB8"/>
  <c r="AX11"/>
  <c r="BF8"/>
  <c r="BI31"/>
  <c r="BF16"/>
  <c r="BH20"/>
  <c r="T42"/>
  <c r="BJ27"/>
  <c r="BH25"/>
  <c r="BJ24"/>
  <c r="BI23"/>
  <c r="BH28"/>
  <c r="BJ31"/>
  <c r="BD9"/>
  <c r="AT6"/>
  <c r="BH14"/>
  <c r="AV13"/>
  <c r="BA5"/>
  <c r="BC9"/>
  <c r="BI19"/>
  <c r="BM15"/>
  <c r="N42"/>
  <c r="AC42"/>
  <c r="AZ20"/>
  <c r="AZ28"/>
  <c r="AX26"/>
  <c r="AY23"/>
  <c r="AX25"/>
  <c r="AX23"/>
  <c r="AY29"/>
  <c r="AZ31"/>
  <c r="AX29"/>
  <c r="AX31"/>
  <c r="M42"/>
  <c r="BB23"/>
  <c r="BD28"/>
  <c r="BB26"/>
  <c r="BD22"/>
  <c r="BI22"/>
  <c r="BJ29"/>
  <c r="BI28"/>
  <c r="BJ28"/>
  <c r="BJ26"/>
  <c r="BI25"/>
  <c r="BC26"/>
  <c r="BK31"/>
  <c r="BK25"/>
  <c r="BR30"/>
  <c r="BB29"/>
  <c r="BP31"/>
  <c r="BP29"/>
  <c r="BD31"/>
  <c r="BQ22"/>
  <c r="BP25"/>
  <c r="BR24"/>
  <c r="BP28"/>
  <c r="AB42"/>
  <c r="AY26"/>
  <c r="AX8"/>
  <c r="BP14"/>
  <c r="AX17"/>
  <c r="AO11"/>
  <c r="BQ20"/>
  <c r="BQ19"/>
  <c r="BE19"/>
  <c r="AS19"/>
  <c r="BP18"/>
  <c r="BL18"/>
  <c r="BH18"/>
  <c r="BD18"/>
  <c r="AZ18"/>
  <c r="BS17"/>
  <c r="BO17"/>
  <c r="BK17"/>
  <c r="BG17"/>
  <c r="BC17"/>
  <c r="AY17"/>
  <c r="AU17"/>
  <c r="BP16"/>
  <c r="BE16"/>
  <c r="AS16"/>
  <c r="BP15"/>
  <c r="BL15"/>
  <c r="BH15"/>
  <c r="BD15"/>
  <c r="AZ15"/>
  <c r="BS14"/>
  <c r="BN14"/>
  <c r="BJ14"/>
  <c r="BF14"/>
  <c r="BB14"/>
  <c r="AX14"/>
  <c r="AY13"/>
  <c r="BR12"/>
  <c r="BN12"/>
  <c r="BJ12"/>
  <c r="BF12"/>
  <c r="BB12"/>
  <c r="AX12"/>
  <c r="AT12"/>
  <c r="AU11"/>
  <c r="BL11"/>
  <c r="BH11"/>
  <c r="BD11"/>
  <c r="AZ11"/>
  <c r="BQ10"/>
  <c r="BE10"/>
  <c r="AU10"/>
  <c r="BR9"/>
  <c r="BN9"/>
  <c r="BJ9"/>
  <c r="BF9"/>
  <c r="AX9"/>
  <c r="AT9"/>
  <c r="BM8"/>
  <c r="BI8"/>
  <c r="BA8"/>
  <c r="AW8"/>
  <c r="AS29"/>
  <c r="BL7"/>
  <c r="BF7"/>
  <c r="AZ7"/>
  <c r="AS7"/>
  <c r="BP6"/>
  <c r="BH6"/>
  <c r="BD6"/>
  <c r="AZ6"/>
  <c r="AV6"/>
  <c r="BR5"/>
  <c r="BN5"/>
  <c r="BJ5"/>
  <c r="BF5"/>
  <c r="BB5"/>
  <c r="AX5"/>
  <c r="AT5"/>
  <c r="BR19"/>
  <c r="BN19"/>
  <c r="BJ19"/>
  <c r="BF19"/>
  <c r="BB19"/>
  <c r="AX19"/>
  <c r="AT19"/>
  <c r="BQ18"/>
  <c r="BM18"/>
  <c r="BI18"/>
  <c r="BE18"/>
  <c r="AW18"/>
  <c r="AS18"/>
  <c r="BP17"/>
  <c r="BL17"/>
  <c r="BH17"/>
  <c r="BD17"/>
  <c r="AZ17"/>
  <c r="BH16"/>
  <c r="BQ16"/>
  <c r="BM16"/>
  <c r="BI16"/>
  <c r="BD16"/>
  <c r="AZ16"/>
  <c r="AV16"/>
  <c r="BS15"/>
  <c r="BO15"/>
  <c r="BK15"/>
  <c r="BG15"/>
  <c r="BC15"/>
  <c r="AY15"/>
  <c r="BR14"/>
  <c r="BM14"/>
  <c r="BI14"/>
  <c r="BE14"/>
  <c r="BA14"/>
  <c r="AW14"/>
  <c r="BP13"/>
  <c r="BL13"/>
  <c r="BD13"/>
  <c r="AZ13"/>
  <c r="BS12"/>
  <c r="BO12"/>
  <c r="BK12"/>
  <c r="BG12"/>
  <c r="BC12"/>
  <c r="AY12"/>
  <c r="AU12"/>
  <c r="AT11"/>
  <c r="BO11"/>
  <c r="BK11"/>
  <c r="BC11"/>
  <c r="AY11"/>
  <c r="BR10"/>
  <c r="BN10"/>
  <c r="BJ10"/>
  <c r="BB10"/>
  <c r="AX10"/>
  <c r="BQ9"/>
  <c r="BM9"/>
  <c r="BI9"/>
  <c r="AW9"/>
  <c r="AS9"/>
  <c r="BP8"/>
  <c r="BL8"/>
  <c r="BH8"/>
  <c r="BD8"/>
  <c r="AZ8"/>
  <c r="AV8"/>
  <c r="AU7"/>
  <c r="AS20"/>
  <c r="BO7"/>
  <c r="BK7"/>
  <c r="BC7"/>
  <c r="AY7"/>
  <c r="AT7"/>
  <c r="BQ6"/>
  <c r="BM6"/>
  <c r="BI6"/>
  <c r="BE6"/>
  <c r="BA6"/>
  <c r="AW6"/>
  <c r="BS5"/>
  <c r="BO5"/>
  <c r="BK5"/>
  <c r="BG5"/>
  <c r="BC5"/>
  <c r="AY5"/>
  <c r="AU5"/>
  <c r="BR7"/>
  <c r="BC10"/>
  <c r="BO10"/>
  <c r="BA13"/>
  <c r="BM13"/>
  <c r="BJ16"/>
  <c r="AU19"/>
  <c r="BG19"/>
  <c r="BS19"/>
  <c r="BA10"/>
  <c r="BM10"/>
  <c r="AW13"/>
  <c r="BI13"/>
  <c r="AU16"/>
  <c r="BG16"/>
  <c r="BR16"/>
  <c r="BC19"/>
  <c r="BG30"/>
  <c r="BR22"/>
  <c r="AS5"/>
  <c r="BK19"/>
  <c r="AY19"/>
  <c r="BR18"/>
  <c r="BN18"/>
  <c r="BJ18"/>
  <c r="BF18"/>
  <c r="BB18"/>
  <c r="AX18"/>
  <c r="AT18"/>
  <c r="BQ17"/>
  <c r="BM17"/>
  <c r="BA17"/>
  <c r="BN16"/>
  <c r="AY16"/>
  <c r="BR15"/>
  <c r="BN15"/>
  <c r="BF15"/>
  <c r="BB15"/>
  <c r="AT15"/>
  <c r="BQ14"/>
  <c r="BL14"/>
  <c r="BD14"/>
  <c r="BP12"/>
  <c r="BL12"/>
  <c r="BH12"/>
  <c r="BD12"/>
  <c r="AZ12"/>
  <c r="AV12"/>
  <c r="AS11"/>
  <c r="BR11"/>
  <c r="BN11"/>
  <c r="BF11"/>
  <c r="BB11"/>
  <c r="BK10"/>
  <c r="AY10"/>
  <c r="AS10"/>
  <c r="BL9"/>
  <c r="AZ9"/>
  <c r="BS8"/>
  <c r="BO8"/>
  <c r="BG8"/>
  <c r="BC8"/>
  <c r="AY8"/>
  <c r="AU8"/>
  <c r="BN7"/>
  <c r="BH7"/>
  <c r="BB7"/>
  <c r="AV7"/>
  <c r="BR6"/>
  <c r="BN6"/>
  <c r="BJ6"/>
  <c r="BF6"/>
  <c r="BB6"/>
  <c r="AX6"/>
  <c r="BP5"/>
  <c r="BL5"/>
  <c r="BH5"/>
  <c r="BD5"/>
  <c r="AZ5"/>
  <c r="AV5"/>
  <c r="AS6"/>
  <c r="BP19"/>
  <c r="BL19"/>
  <c r="BH19"/>
  <c r="BD19"/>
  <c r="AZ19"/>
  <c r="AV19"/>
  <c r="BS18"/>
  <c r="BO18"/>
  <c r="BC18"/>
  <c r="AY18"/>
  <c r="AU18"/>
  <c r="BR17"/>
  <c r="BN17"/>
  <c r="BJ17"/>
  <c r="BB17"/>
  <c r="BS16"/>
  <c r="BO16"/>
  <c r="BK16"/>
  <c r="BB16"/>
  <c r="AX16"/>
  <c r="BQ15"/>
  <c r="BI15"/>
  <c r="AW15"/>
  <c r="BG14"/>
  <c r="AU14"/>
  <c r="BR13"/>
  <c r="BJ13"/>
  <c r="BF13"/>
  <c r="AX13"/>
  <c r="AT13"/>
  <c r="BQ12"/>
  <c r="BM12"/>
  <c r="BI12"/>
  <c r="BE12"/>
  <c r="BA12"/>
  <c r="AW12"/>
  <c r="AS12"/>
  <c r="AV11"/>
  <c r="BI11"/>
  <c r="BE11"/>
  <c r="BP10"/>
  <c r="BH10"/>
  <c r="BD10"/>
  <c r="AV10"/>
  <c r="BO9"/>
  <c r="AY9"/>
  <c r="BJ8"/>
  <c r="BQ7"/>
  <c r="BM7"/>
  <c r="BI7"/>
  <c r="BE7"/>
  <c r="AW7"/>
  <c r="BS6"/>
  <c r="BK6"/>
  <c r="BG6"/>
  <c r="AY6"/>
  <c r="AU6"/>
  <c r="BQ5"/>
  <c r="BM5"/>
  <c r="BI5"/>
  <c r="BI10"/>
  <c r="AU13"/>
  <c r="BG13"/>
  <c r="BS13"/>
  <c r="BA19"/>
  <c r="BM19"/>
  <c r="BG10"/>
  <c r="BS10"/>
  <c r="BC13"/>
  <c r="BO13"/>
  <c r="BA16"/>
  <c r="BL16"/>
  <c r="O34"/>
  <c r="L34"/>
  <c r="L40"/>
  <c r="L33"/>
  <c r="U39"/>
  <c r="U34"/>
  <c r="U33"/>
  <c r="X39"/>
  <c r="O40"/>
  <c r="BD27"/>
  <c r="O39"/>
  <c r="BP27"/>
  <c r="AA39"/>
  <c r="AA42" s="1"/>
  <c r="BS24"/>
  <c r="AD39"/>
  <c r="AD42" s="1"/>
  <c r="BJ25"/>
  <c r="U40"/>
  <c r="O33"/>
  <c r="AX27"/>
  <c r="I39"/>
  <c r="I42" s="1"/>
  <c r="BI29"/>
  <c r="K42"/>
  <c r="AO19"/>
  <c r="AO12"/>
  <c r="AO16"/>
  <c r="AY27"/>
  <c r="AU30"/>
  <c r="AZ30"/>
  <c r="AZ27"/>
  <c r="BD24"/>
  <c r="BB20"/>
  <c r="BJ22"/>
  <c r="BM22"/>
  <c r="BK21"/>
  <c r="BM31"/>
  <c r="BM30"/>
  <c r="AO30"/>
  <c r="BB31"/>
  <c r="BS22"/>
  <c r="BR21"/>
  <c r="BS27"/>
  <c r="BQ21"/>
  <c r="BN28"/>
  <c r="BP24"/>
  <c r="BF21"/>
  <c r="AZ21"/>
  <c r="BQ31"/>
  <c r="BQ28"/>
  <c r="AO7"/>
  <c r="AO6"/>
  <c r="AO5"/>
  <c r="AV25"/>
  <c r="AX21"/>
  <c r="BP30"/>
  <c r="BP20"/>
  <c r="AO20"/>
  <c r="AU22"/>
  <c r="AT21"/>
  <c r="AY21"/>
  <c r="AV21"/>
  <c r="BC21"/>
  <c r="BI21"/>
  <c r="BG22"/>
  <c r="BE20"/>
  <c r="BH21"/>
  <c r="BK20"/>
  <c r="BP22"/>
  <c r="BN20"/>
  <c r="BA22"/>
  <c r="BA20"/>
  <c r="AV22"/>
  <c r="AX20"/>
  <c r="BB22"/>
  <c r="BD20"/>
  <c r="BH22"/>
  <c r="BJ20"/>
  <c r="BG20"/>
  <c r="BK22"/>
  <c r="BM20"/>
  <c r="BN22"/>
  <c r="AY22"/>
  <c r="AO22"/>
  <c r="AO17"/>
  <c r="AJ49"/>
  <c r="AO13"/>
  <c r="AJ48"/>
  <c r="AO8"/>
  <c r="CI29" i="2"/>
  <c r="DM29" s="1"/>
  <c r="CU8"/>
  <c r="DY8" s="1"/>
  <c r="CR11"/>
  <c r="DV11" s="1"/>
  <c r="CR14"/>
  <c r="DV14" s="1"/>
  <c r="CU5"/>
  <c r="DY5" s="1"/>
  <c r="AL46"/>
  <c r="BZ5"/>
  <c r="DD5" s="1"/>
  <c r="CL5"/>
  <c r="DP5" s="1"/>
  <c r="CU29"/>
  <c r="DY29" s="1"/>
  <c r="CU26"/>
  <c r="DY26" s="1"/>
  <c r="CU23"/>
  <c r="DY23" s="1"/>
  <c r="CU20"/>
  <c r="DY20" s="1"/>
  <c r="CU17"/>
  <c r="DY17" s="1"/>
  <c r="CI8"/>
  <c r="DM8" s="1"/>
  <c r="BW8"/>
  <c r="DA8" s="1"/>
  <c r="CO29"/>
  <c r="DS29" s="1"/>
  <c r="CC29"/>
  <c r="DG29" s="1"/>
  <c r="CI26"/>
  <c r="DM26" s="1"/>
  <c r="BW26"/>
  <c r="DA26" s="1"/>
  <c r="CO23"/>
  <c r="DS23" s="1"/>
  <c r="CC23"/>
  <c r="DG23" s="1"/>
  <c r="CI20"/>
  <c r="DM20" s="1"/>
  <c r="BW20"/>
  <c r="DA20" s="1"/>
  <c r="CO17"/>
  <c r="DS17" s="1"/>
  <c r="CC17"/>
  <c r="DG17" s="1"/>
  <c r="CR29"/>
  <c r="DV29" s="1"/>
  <c r="CF29"/>
  <c r="DJ29" s="1"/>
  <c r="CR26"/>
  <c r="DV26" s="1"/>
  <c r="CF26"/>
  <c r="DJ26" s="1"/>
  <c r="CR23"/>
  <c r="DV23" s="1"/>
  <c r="CF23"/>
  <c r="DJ23" s="1"/>
  <c r="CR20"/>
  <c r="DV20" s="1"/>
  <c r="CF20"/>
  <c r="DJ20" s="1"/>
  <c r="CR17"/>
  <c r="DV17" s="1"/>
  <c r="CF17"/>
  <c r="DJ17" s="1"/>
  <c r="CF14"/>
  <c r="DJ14" s="1"/>
  <c r="CL11"/>
  <c r="DP11" s="1"/>
  <c r="BZ11"/>
  <c r="DD11" s="1"/>
  <c r="CU14"/>
  <c r="DY14" s="1"/>
  <c r="CO14"/>
  <c r="DS14" s="1"/>
  <c r="CI14"/>
  <c r="DM14" s="1"/>
  <c r="CC14"/>
  <c r="DG14" s="1"/>
  <c r="BW14"/>
  <c r="DA14" s="1"/>
  <c r="CU11"/>
  <c r="DY11" s="1"/>
  <c r="CO11"/>
  <c r="DS11" s="1"/>
  <c r="CI11"/>
  <c r="DM11" s="1"/>
  <c r="CC11"/>
  <c r="DG11" s="1"/>
  <c r="BW11"/>
  <c r="DA11" s="1"/>
  <c r="CO5"/>
  <c r="CC5"/>
  <c r="DG5" s="1"/>
  <c r="CF8"/>
  <c r="DJ8" s="1"/>
  <c r="CR8"/>
  <c r="DV8" s="1"/>
  <c r="BW29"/>
  <c r="DA29" s="1"/>
  <c r="CO26"/>
  <c r="DS26" s="1"/>
  <c r="CC26"/>
  <c r="DG26" s="1"/>
  <c r="CI23"/>
  <c r="DM23" s="1"/>
  <c r="BW23"/>
  <c r="DA23" s="1"/>
  <c r="CO20"/>
  <c r="DS20" s="1"/>
  <c r="CC20"/>
  <c r="DG20" s="1"/>
  <c r="CI17"/>
  <c r="DM17" s="1"/>
  <c r="BW17"/>
  <c r="DA17" s="1"/>
  <c r="CL29"/>
  <c r="DP29" s="1"/>
  <c r="BZ29"/>
  <c r="DD29" s="1"/>
  <c r="CL26"/>
  <c r="DP26" s="1"/>
  <c r="BZ26"/>
  <c r="DD26" s="1"/>
  <c r="CL23"/>
  <c r="DP23" s="1"/>
  <c r="BZ23"/>
  <c r="DD23" s="1"/>
  <c r="CL20"/>
  <c r="DP20" s="1"/>
  <c r="BZ20"/>
  <c r="DD20" s="1"/>
  <c r="CL17"/>
  <c r="DP17" s="1"/>
  <c r="BZ17"/>
  <c r="DD17" s="1"/>
  <c r="CL14"/>
  <c r="DP14" s="1"/>
  <c r="BZ14"/>
  <c r="DD14" s="1"/>
  <c r="CF11"/>
  <c r="DJ11" s="1"/>
  <c r="CF5"/>
  <c r="DJ5" s="1"/>
  <c r="CR5"/>
  <c r="DV5" s="1"/>
  <c r="CO8"/>
  <c r="DS8" s="1"/>
  <c r="CC8"/>
  <c r="DG8" s="1"/>
  <c r="CI5"/>
  <c r="DM5" s="1"/>
  <c r="BW5"/>
  <c r="DA5" s="1"/>
  <c r="BZ8"/>
  <c r="DD8" s="1"/>
  <c r="CL8"/>
  <c r="DP8" s="1"/>
  <c r="BE1" l="1"/>
  <c r="AA45" i="3"/>
  <c r="CY1" s="1"/>
  <c r="BU1" i="2" s="1"/>
  <c r="X42" i="3"/>
  <c r="CC29"/>
  <c r="CO26"/>
  <c r="CI26"/>
  <c r="CO23"/>
  <c r="BW23"/>
  <c r="BW26"/>
  <c r="CC23"/>
  <c r="BZ26"/>
  <c r="CI23"/>
  <c r="CL23"/>
  <c r="DG60"/>
  <c r="CF11"/>
  <c r="CR29"/>
  <c r="CF23"/>
  <c r="BW29"/>
  <c r="CL11"/>
  <c r="CO14"/>
  <c r="CR20"/>
  <c r="L42"/>
  <c r="CU26"/>
  <c r="DC23"/>
  <c r="CF8"/>
  <c r="CR8"/>
  <c r="BZ8"/>
  <c r="DF60"/>
  <c r="DB26"/>
  <c r="CO5"/>
  <c r="CO8"/>
  <c r="BZ11"/>
  <c r="DE62"/>
  <c r="CU29"/>
  <c r="CO29"/>
  <c r="BB60"/>
  <c r="BZ17"/>
  <c r="CY60"/>
  <c r="DD23"/>
  <c r="CF20"/>
  <c r="CR17"/>
  <c r="DD29"/>
  <c r="CI14"/>
  <c r="DD14"/>
  <c r="CI29"/>
  <c r="DD62"/>
  <c r="CU17"/>
  <c r="CO17"/>
  <c r="CC20"/>
  <c r="BZ20"/>
  <c r="CC14"/>
  <c r="CC8"/>
  <c r="CF29"/>
  <c r="CF26"/>
  <c r="DB60"/>
  <c r="AJ47"/>
  <c r="AL46" s="1"/>
  <c r="BE1" s="1"/>
  <c r="CL26"/>
  <c r="DD60"/>
  <c r="CL20"/>
  <c r="CI11"/>
  <c r="CF5"/>
  <c r="DC14"/>
  <c r="DC29"/>
  <c r="DC26"/>
  <c r="BZ14"/>
  <c r="BZ29"/>
  <c r="CR23"/>
  <c r="DG23"/>
  <c r="CY23"/>
  <c r="CZ23"/>
  <c r="BK61"/>
  <c r="DA62"/>
  <c r="DG61"/>
  <c r="CO20"/>
  <c r="DG26"/>
  <c r="U42"/>
  <c r="CI8"/>
  <c r="CU8"/>
  <c r="CR11"/>
  <c r="BW14"/>
  <c r="CU20"/>
  <c r="CL8"/>
  <c r="CU14"/>
  <c r="CF14"/>
  <c r="CC17"/>
  <c r="CL17"/>
  <c r="BB61"/>
  <c r="BQ60"/>
  <c r="CO11"/>
  <c r="CU11"/>
  <c r="DG14"/>
  <c r="CR14"/>
  <c r="BW17"/>
  <c r="CF17"/>
  <c r="DA20"/>
  <c r="DC20"/>
  <c r="DE20"/>
  <c r="DG20"/>
  <c r="CZ20"/>
  <c r="DB20"/>
  <c r="DD20"/>
  <c r="DF20"/>
  <c r="CY20"/>
  <c r="CY61"/>
  <c r="O42"/>
  <c r="DC60"/>
  <c r="DF61"/>
  <c r="CR26"/>
  <c r="CU5"/>
  <c r="BZ23"/>
  <c r="CC26"/>
  <c r="CU23"/>
  <c r="DG29"/>
  <c r="CY29"/>
  <c r="CZ29"/>
  <c r="DE23"/>
  <c r="DA23"/>
  <c r="DF23"/>
  <c r="DB23"/>
  <c r="DF26"/>
  <c r="CY14"/>
  <c r="DB61"/>
  <c r="CZ62"/>
  <c r="DE60"/>
  <c r="DF62"/>
  <c r="DE61"/>
  <c r="DG62"/>
  <c r="DB58"/>
  <c r="CY62"/>
  <c r="DB5"/>
  <c r="CL29"/>
  <c r="DE29"/>
  <c r="DA29"/>
  <c r="DF29"/>
  <c r="DB29"/>
  <c r="DC62"/>
  <c r="DB62"/>
  <c r="DD61"/>
  <c r="DC61"/>
  <c r="DA61"/>
  <c r="CY26"/>
  <c r="DD26"/>
  <c r="CZ26"/>
  <c r="DE26"/>
  <c r="DA26"/>
  <c r="CZ61"/>
  <c r="CZ60"/>
  <c r="DA60"/>
  <c r="CI20"/>
  <c r="CY57"/>
  <c r="BW20"/>
  <c r="DF57"/>
  <c r="CZ14"/>
  <c r="CL14"/>
  <c r="DB14"/>
  <c r="DF14"/>
  <c r="DA14"/>
  <c r="DE14"/>
  <c r="DE17"/>
  <c r="BN55"/>
  <c r="BK62"/>
  <c r="DB11"/>
  <c r="AY61"/>
  <c r="DD8"/>
  <c r="AS57"/>
  <c r="BQ59"/>
  <c r="DD17"/>
  <c r="BW5"/>
  <c r="DE8"/>
  <c r="BH61"/>
  <c r="DA5"/>
  <c r="AY58"/>
  <c r="BQ56"/>
  <c r="BN58"/>
  <c r="BB57"/>
  <c r="CC5"/>
  <c r="CR5"/>
  <c r="BQ54"/>
  <c r="BQ55"/>
  <c r="BB56"/>
  <c r="BH57"/>
  <c r="DD55"/>
  <c r="CC11"/>
  <c r="AY57"/>
  <c r="AV59"/>
  <c r="DA8"/>
  <c r="AS58"/>
  <c r="BZ5"/>
  <c r="CY8"/>
  <c r="CZ8"/>
  <c r="DE5"/>
  <c r="DF5"/>
  <c r="BN59"/>
  <c r="BH60"/>
  <c r="BE57"/>
  <c r="CZ17"/>
  <c r="BW11"/>
  <c r="AY62"/>
  <c r="DC8"/>
  <c r="AV58"/>
  <c r="AS62"/>
  <c r="CL5"/>
  <c r="CI5"/>
  <c r="BW8"/>
  <c r="DF8"/>
  <c r="DB8"/>
  <c r="DG8"/>
  <c r="CY17"/>
  <c r="DB17"/>
  <c r="DG5"/>
  <c r="DC5"/>
  <c r="CY5"/>
  <c r="DD5"/>
  <c r="CZ5"/>
  <c r="AS61"/>
  <c r="BN62"/>
  <c r="BN54"/>
  <c r="BH56"/>
  <c r="AY54"/>
  <c r="AY59"/>
  <c r="CY58"/>
  <c r="DA54"/>
  <c r="BH55"/>
  <c r="DG55"/>
  <c r="DG59"/>
  <c r="BK57"/>
  <c r="BK58"/>
  <c r="DE58"/>
  <c r="BH62"/>
  <c r="BH58"/>
  <c r="BH54"/>
  <c r="BH59"/>
  <c r="DE56"/>
  <c r="DC11"/>
  <c r="BQ61"/>
  <c r="BQ57"/>
  <c r="BQ62"/>
  <c r="BQ58"/>
  <c r="DF55"/>
  <c r="DC55"/>
  <c r="CY56"/>
  <c r="AY56"/>
  <c r="AV62"/>
  <c r="AV54"/>
  <c r="AV55"/>
  <c r="DA57"/>
  <c r="DA58"/>
  <c r="AV57"/>
  <c r="DC58"/>
  <c r="CZ59"/>
  <c r="AY55"/>
  <c r="AY60"/>
  <c r="AV60"/>
  <c r="AV56"/>
  <c r="AV61"/>
  <c r="DF54"/>
  <c r="DG54"/>
  <c r="DB57"/>
  <c r="DF58"/>
  <c r="DG58"/>
  <c r="CY59"/>
  <c r="BK56"/>
  <c r="DC54"/>
  <c r="DD59"/>
  <c r="CI17"/>
  <c r="DF17"/>
  <c r="DA17"/>
  <c r="DG17"/>
  <c r="DC17"/>
  <c r="DE11"/>
  <c r="DF11"/>
  <c r="BB62"/>
  <c r="BB58"/>
  <c r="BB54"/>
  <c r="BB59"/>
  <c r="BB55"/>
  <c r="BE58"/>
  <c r="DC59"/>
  <c r="DD56"/>
  <c r="DB59"/>
  <c r="CZ54"/>
  <c r="AS54"/>
  <c r="AS59"/>
  <c r="AS55"/>
  <c r="AS60"/>
  <c r="AS56"/>
  <c r="BN60"/>
  <c r="BN56"/>
  <c r="BN61"/>
  <c r="BN57"/>
  <c r="BK54"/>
  <c r="BK59"/>
  <c r="BK55"/>
  <c r="BK60"/>
  <c r="BE61"/>
  <c r="BE62"/>
  <c r="DE54"/>
  <c r="DF56"/>
  <c r="DE55"/>
  <c r="DG56"/>
  <c r="DC57"/>
  <c r="DD58"/>
  <c r="DD57"/>
  <c r="DG57"/>
  <c r="DE59"/>
  <c r="DE57"/>
  <c r="DF59"/>
  <c r="DA59"/>
  <c r="CZ58"/>
  <c r="CZ57"/>
  <c r="DB55"/>
  <c r="DG11"/>
  <c r="DA11"/>
  <c r="CY11"/>
  <c r="DD11"/>
  <c r="CZ11"/>
  <c r="BE54"/>
  <c r="BE59"/>
  <c r="BE55"/>
  <c r="BE60"/>
  <c r="BE56"/>
  <c r="DD54"/>
  <c r="DB56"/>
  <c r="DB54"/>
  <c r="DC56"/>
  <c r="DA55"/>
  <c r="CZ56"/>
  <c r="CY54"/>
  <c r="CZ55"/>
  <c r="DA56"/>
  <c r="CY55"/>
  <c r="DS5" i="2"/>
  <c r="DI64" i="3" l="1"/>
  <c r="EC53" i="2" s="1"/>
  <c r="DK64" i="3"/>
  <c r="EE53" i="2" s="1"/>
  <c r="DK66" i="3"/>
  <c r="EE55" i="2" s="1"/>
  <c r="DI66" i="3"/>
  <c r="EC55" i="2" s="1"/>
  <c r="DJ64" i="3"/>
  <c r="ED53" i="2" s="1"/>
  <c r="DK65" i="3"/>
  <c r="EE54" i="2" s="1"/>
  <c r="DJ65" i="3"/>
  <c r="ED54" i="2" s="1"/>
  <c r="DJ66" i="3"/>
  <c r="ED55" i="2" s="1"/>
  <c r="DI65" i="3"/>
  <c r="EC54" i="2" s="1"/>
  <c r="BE64" i="3"/>
  <c r="CI53" i="2" s="1"/>
  <c r="DI11" i="3"/>
  <c r="EC11" i="2" s="1"/>
  <c r="AS64" i="3"/>
  <c r="BW53" i="2" s="1"/>
  <c r="BB64" i="3"/>
  <c r="CF53" i="2" s="1"/>
  <c r="AV64" i="3"/>
  <c r="BZ53" i="2" s="1"/>
  <c r="BH64" i="3"/>
  <c r="CL53" i="2" s="1"/>
  <c r="AY64" i="3"/>
  <c r="CC53" i="2" s="1"/>
  <c r="BN64" i="3"/>
  <c r="CR53" i="2" s="1"/>
  <c r="DI8" i="3"/>
  <c r="EC8" i="2" s="1"/>
  <c r="DI26" i="3"/>
  <c r="EC26" i="2" s="1"/>
  <c r="DI14" i="3"/>
  <c r="EC14" i="2" s="1"/>
  <c r="DI20" i="3"/>
  <c r="EC20" i="2" s="1"/>
  <c r="DI23" i="3"/>
  <c r="EC23" i="2" s="1"/>
  <c r="BK64" i="3"/>
  <c r="CO53" i="2" s="1"/>
  <c r="DI5" i="3"/>
  <c r="EC5" i="2" s="1"/>
  <c r="DI17" i="3"/>
  <c r="EC17" i="2" s="1"/>
  <c r="BQ64" i="3"/>
  <c r="CU53" i="2" s="1"/>
  <c r="DI29" i="3"/>
  <c r="EC29" i="2" s="1"/>
</calcChain>
</file>

<file path=xl/sharedStrings.xml><?xml version="1.0" encoding="utf-8"?>
<sst xmlns="http://schemas.openxmlformats.org/spreadsheetml/2006/main" count="466" uniqueCount="241">
  <si>
    <t>A</t>
    <phoneticPr fontId="1"/>
  </si>
  <si>
    <t>C</t>
    <phoneticPr fontId="1"/>
  </si>
  <si>
    <t>B</t>
    <phoneticPr fontId="1"/>
  </si>
  <si>
    <t>Z</t>
    <phoneticPr fontId="1"/>
  </si>
  <si>
    <t>Y</t>
    <phoneticPr fontId="1"/>
  </si>
  <si>
    <t>X</t>
    <phoneticPr fontId="1"/>
  </si>
  <si>
    <t>日付</t>
    <rPh sb="0" eb="2">
      <t>ヒヅケ</t>
    </rPh>
    <phoneticPr fontId="1"/>
  </si>
  <si>
    <t>内容</t>
    <rPh sb="0" eb="2">
      <t>ナイヨウ</t>
    </rPh>
    <phoneticPr fontId="1"/>
  </si>
  <si>
    <t>備考（式など）</t>
    <rPh sb="0" eb="2">
      <t>ビコウ</t>
    </rPh>
    <rPh sb="3" eb="4">
      <t>シキ</t>
    </rPh>
    <phoneticPr fontId="1"/>
  </si>
  <si>
    <t>フォルダ</t>
    <phoneticPr fontId="1"/>
  </si>
  <si>
    <t>Z</t>
    <phoneticPr fontId="1"/>
  </si>
  <si>
    <t>カウント</t>
    <phoneticPr fontId="1"/>
  </si>
  <si>
    <t>✔</t>
    <phoneticPr fontId="1"/>
  </si>
  <si>
    <t>←参照中　消すな。</t>
    <rPh sb="1" eb="4">
      <t>サンショウチュウ</t>
    </rPh>
    <rPh sb="5" eb="6">
      <t>ケ</t>
    </rPh>
    <phoneticPr fontId="1"/>
  </si>
  <si>
    <t>↑</t>
    <phoneticPr fontId="1"/>
  </si>
  <si>
    <t>赤字のところが完成形</t>
    <rPh sb="0" eb="2">
      <t>アカジ</t>
    </rPh>
    <rPh sb="7" eb="9">
      <t>カンセイ</t>
    </rPh>
    <rPh sb="9" eb="10">
      <t>ケイ</t>
    </rPh>
    <phoneticPr fontId="1"/>
  </si>
  <si>
    <t>めんどくさっ</t>
    <phoneticPr fontId="1"/>
  </si>
  <si>
    <t>IF(D23=1,1,IF($AF23=1,"",IF($D$33=1,"",IF($P$47=1,"",IF($AF$36=1,"",$AF$43)))))</t>
    <phoneticPr fontId="1"/>
  </si>
  <si>
    <t>順番に、①元セル　②横判定　③縦判定　④入力セル判定　⑤エリア判定　⑥入力値</t>
    <rPh sb="0" eb="2">
      <t>ジュンバン</t>
    </rPh>
    <rPh sb="5" eb="6">
      <t>モト</t>
    </rPh>
    <rPh sb="10" eb="11">
      <t>ヨコ</t>
    </rPh>
    <rPh sb="11" eb="13">
      <t>ハンテイ</t>
    </rPh>
    <rPh sb="15" eb="16">
      <t>タテ</t>
    </rPh>
    <rPh sb="16" eb="18">
      <t>ハンテイ</t>
    </rPh>
    <rPh sb="20" eb="22">
      <t>ニュウリョク</t>
    </rPh>
    <rPh sb="24" eb="26">
      <t>ハンテイ</t>
    </rPh>
    <rPh sb="31" eb="33">
      <t>ハンテイ</t>
    </rPh>
    <rPh sb="35" eb="37">
      <t>ニュウリョク</t>
    </rPh>
    <rPh sb="37" eb="38">
      <t>チ</t>
    </rPh>
    <phoneticPr fontId="1"/>
  </si>
  <si>
    <t>縦コピーの時には、④入力セル判定の行　⑤エリア判定の行</t>
    <rPh sb="0" eb="1">
      <t>タテ</t>
    </rPh>
    <rPh sb="5" eb="6">
      <t>トキ</t>
    </rPh>
    <rPh sb="10" eb="12">
      <t>ニュウリョク</t>
    </rPh>
    <rPh sb="14" eb="16">
      <t>ハンテイ</t>
    </rPh>
    <rPh sb="17" eb="18">
      <t>ギョウ</t>
    </rPh>
    <rPh sb="23" eb="25">
      <t>ハンテイ</t>
    </rPh>
    <rPh sb="26" eb="27">
      <t>ギョウ</t>
    </rPh>
    <phoneticPr fontId="1"/>
  </si>
  <si>
    <t>面倒だぁ</t>
    <rPh sb="0" eb="2">
      <t>メンドウ</t>
    </rPh>
    <phoneticPr fontId="1"/>
  </si>
  <si>
    <t>縦横の位相が違うので、単純なコピペができない。</t>
    <rPh sb="0" eb="1">
      <t>タテ</t>
    </rPh>
    <rPh sb="1" eb="2">
      <t>ヨコ</t>
    </rPh>
    <rPh sb="3" eb="5">
      <t>イソウ</t>
    </rPh>
    <rPh sb="6" eb="7">
      <t>チガ</t>
    </rPh>
    <rPh sb="11" eb="13">
      <t>タンジュン</t>
    </rPh>
    <phoneticPr fontId="1"/>
  </si>
  <si>
    <t>式の一部分だけをコピーした方がはやかったか・・・・</t>
    <rPh sb="0" eb="1">
      <t>シキ</t>
    </rPh>
    <rPh sb="2" eb="5">
      <t>イチブブン</t>
    </rPh>
    <rPh sb="13" eb="14">
      <t>ホウ</t>
    </rPh>
    <phoneticPr fontId="1"/>
  </si>
  <si>
    <t>横コピーの時には、③縦判定の列　④入力セル判定の列　⑤エリア判定の列</t>
    <rPh sb="0" eb="1">
      <t>ヨコ</t>
    </rPh>
    <rPh sb="5" eb="6">
      <t>トキ</t>
    </rPh>
    <rPh sb="10" eb="11">
      <t>タテ</t>
    </rPh>
    <rPh sb="11" eb="13">
      <t>ハンテイ</t>
    </rPh>
    <rPh sb="14" eb="15">
      <t>レツ</t>
    </rPh>
    <rPh sb="17" eb="19">
      <t>ニュウリョク</t>
    </rPh>
    <rPh sb="21" eb="23">
      <t>ハンテイ</t>
    </rPh>
    <rPh sb="24" eb="25">
      <t>レツ</t>
    </rPh>
    <rPh sb="30" eb="32">
      <t>ハンテイ</t>
    </rPh>
    <rPh sb="33" eb="34">
      <t>レツ</t>
    </rPh>
    <phoneticPr fontId="1"/>
  </si>
  <si>
    <t>B</t>
    <phoneticPr fontId="1"/>
  </si>
  <si>
    <t>エラーチェック</t>
    <phoneticPr fontId="1"/>
  </si>
  <si>
    <t>①縦</t>
    <rPh sb="1" eb="2">
      <t>タテ</t>
    </rPh>
    <phoneticPr fontId="1"/>
  </si>
  <si>
    <t>②横</t>
    <rPh sb="1" eb="2">
      <t>ヨコ</t>
    </rPh>
    <phoneticPr fontId="1"/>
  </si>
  <si>
    <t>③エリア</t>
    <phoneticPr fontId="1"/>
  </si>
  <si>
    <t>できた。</t>
    <phoneticPr fontId="1"/>
  </si>
  <si>
    <t>面倒だった。</t>
    <rPh sb="0" eb="2">
      <t>メンドウ</t>
    </rPh>
    <phoneticPr fontId="1"/>
  </si>
  <si>
    <t>反省点としては、参照元を同じ大きさにしていなかったのでドロップアンドドロップができなかったこと。</t>
    <rPh sb="0" eb="3">
      <t>ハンセイテン</t>
    </rPh>
    <rPh sb="8" eb="10">
      <t>サンショウ</t>
    </rPh>
    <rPh sb="10" eb="11">
      <t>モト</t>
    </rPh>
    <rPh sb="12" eb="13">
      <t>オナ</t>
    </rPh>
    <rPh sb="14" eb="15">
      <t>オオ</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</si>
  <si>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</si>
  <si>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</si>
  <si>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</si>
  <si>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</si>
  <si>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</si>
  <si>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</si>
  <si>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</si>
  <si>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</si>
  <si>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</si>
  <si>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中途半端な思いをしている点は、１～９までの数値の表示方法について。</t>
    <rPh sb="0" eb="2">
      <t>チュウト</t>
    </rPh>
    <rPh sb="2" eb="4">
      <t>ハンパ</t>
    </rPh>
    <rPh sb="5" eb="6">
      <t>オモ</t>
    </rPh>
    <rPh sb="12" eb="13">
      <t>テン</t>
    </rPh>
    <rPh sb="21" eb="23">
      <t>スウチ</t>
    </rPh>
    <rPh sb="24" eb="26">
      <t>ヒョウジ</t>
    </rPh>
    <rPh sb="26" eb="28">
      <t>ホウホウ</t>
    </rPh>
    <phoneticPr fontId="1"/>
  </si>
  <si>
    <t>一度に表示するのはよいが、字が自動的に大きくなるほうが見やすいと思ったのだが、</t>
    <rPh sb="0" eb="2">
      <t>イチド</t>
    </rPh>
    <rPh sb="3" eb="5">
      <t>ヒョウジ</t>
    </rPh>
    <rPh sb="13" eb="14">
      <t>ジ</t>
    </rPh>
    <rPh sb="15" eb="18">
      <t>ジドウテキ</t>
    </rPh>
    <rPh sb="19" eb="20">
      <t>オオ</t>
    </rPh>
    <rPh sb="27" eb="28">
      <t>ミ</t>
    </rPh>
    <rPh sb="32" eb="33">
      <t>オモ</t>
    </rPh>
    <phoneticPr fontId="1"/>
  </si>
  <si>
    <t>数字の位置が固定されている方が見やすいかも。</t>
    <rPh sb="0" eb="2">
      <t>スウジ</t>
    </rPh>
    <rPh sb="3" eb="5">
      <t>イチ</t>
    </rPh>
    <rPh sb="6" eb="8">
      <t>コテイ</t>
    </rPh>
    <rPh sb="13" eb="14">
      <t>ホウ</t>
    </rPh>
    <rPh sb="15" eb="16">
      <t>ミ</t>
    </rPh>
    <phoneticPr fontId="1"/>
  </si>
  <si>
    <t>次の課題はバグ取りかな。　</t>
    <rPh sb="0" eb="1">
      <t>ツギ</t>
    </rPh>
    <rPh sb="2" eb="4">
      <t>カダイ</t>
    </rPh>
    <rPh sb="7" eb="8">
      <t>ト</t>
    </rPh>
    <phoneticPr fontId="1"/>
  </si>
  <si>
    <t>エラーがうまく発生しない。　（→　重複）</t>
    <rPh sb="7" eb="9">
      <t>ハッセイ</t>
    </rPh>
    <rPh sb="17" eb="19">
      <t>チョウフク</t>
    </rPh>
    <phoneticPr fontId="1"/>
  </si>
  <si>
    <t>修正した。　エラーチェックが　＞１になっていた。　＞０でないとまずいよね。</t>
    <rPh sb="0" eb="2">
      <t>シュウセイ</t>
    </rPh>
    <phoneticPr fontId="1"/>
  </si>
  <si>
    <t>バグ取り</t>
    <rPh sb="2" eb="3">
      <t>ト</t>
    </rPh>
    <phoneticPr fontId="1"/>
  </si>
  <si>
    <t>わりといっぱいあった。　細かい数式の転記ミスが4か所。　まだあるかも。</t>
    <rPh sb="12" eb="13">
      <t>コマ</t>
    </rPh>
    <rPh sb="15" eb="17">
      <t>スウシキ</t>
    </rPh>
    <rPh sb="18" eb="20">
      <t>テンキ</t>
    </rPh>
    <rPh sb="25" eb="26">
      <t>ショ</t>
    </rPh>
    <phoneticPr fontId="1"/>
  </si>
  <si>
    <t>このブックのみ、バグを取っているので、他のものは使用しないこと。</t>
    <rPh sb="11" eb="12">
      <t>ト</t>
    </rPh>
    <rPh sb="19" eb="20">
      <t>ホカ</t>
    </rPh>
    <rPh sb="24" eb="26">
      <t>シヨウ</t>
    </rPh>
    <phoneticPr fontId="1"/>
  </si>
  <si>
    <t>実験場</t>
    <rPh sb="0" eb="3">
      <t>ジッケンジョウ</t>
    </rPh>
    <phoneticPr fontId="1"/>
  </si>
  <si>
    <t>残り１つになったら、条件付き書式で赤く表示するようにした。　便利！</t>
    <rPh sb="0" eb="1">
      <t>ノコ</t>
    </rPh>
    <rPh sb="10" eb="13">
      <t>ジョウケンツ</t>
    </rPh>
    <rPh sb="14" eb="16">
      <t>ショシキ</t>
    </rPh>
    <rPh sb="17" eb="18">
      <t>アカ</t>
    </rPh>
    <rPh sb="19" eb="21">
      <t>ヒョウジ</t>
    </rPh>
    <rPh sb="30" eb="32">
      <t>ベンリ</t>
    </rPh>
    <phoneticPr fontId="1"/>
  </si>
  <si>
    <t>#5108で実験した。　全部、プログラムだけで解ける。</t>
    <rPh sb="6" eb="8">
      <t>ジッケン</t>
    </rPh>
    <rPh sb="12" eb="14">
      <t>ゼンブ</t>
    </rPh>
    <rPh sb="23" eb="24">
      <t>ト</t>
    </rPh>
    <phoneticPr fontId="1"/>
  </si>
  <si>
    <t>隠しセル</t>
    <rPh sb="0" eb="1">
      <t>カク</t>
    </rPh>
    <phoneticPr fontId="1"/>
  </si>
  <si>
    <t>バグ取り</t>
    <rPh sb="2" eb="3">
      <t>ト</t>
    </rPh>
    <phoneticPr fontId="1"/>
  </si>
  <si>
    <t>自働作成の方が深刻なバグが多かった。　最初に作ったからなぁ…</t>
    <rPh sb="0" eb="2">
      <t>ジドウ</t>
    </rPh>
    <rPh sb="2" eb="4">
      <t>サクセイ</t>
    </rPh>
    <rPh sb="5" eb="6">
      <t>ホウ</t>
    </rPh>
    <rPh sb="7" eb="9">
      <t>シンコク</t>
    </rPh>
    <rPh sb="13" eb="14">
      <t>オオ</t>
    </rPh>
    <rPh sb="19" eb="21">
      <t>サイショ</t>
    </rPh>
    <rPh sb="22" eb="23">
      <t>ツク</t>
    </rPh>
    <phoneticPr fontId="1"/>
  </si>
  <si>
    <t>#5109で実験した。　バグ取りには便利だ</t>
    <rPh sb="6" eb="8">
      <t>ジッケン</t>
    </rPh>
    <rPh sb="14" eb="15">
      <t>ト</t>
    </rPh>
    <rPh sb="18" eb="20">
      <t>ベンリ</t>
    </rPh>
    <phoneticPr fontId="1"/>
  </si>
  <si>
    <t>実験場の方が使いやすいなぁ</t>
    <rPh sb="0" eb="3">
      <t>ジッケンジョウ</t>
    </rPh>
    <rPh sb="4" eb="5">
      <t>ホウ</t>
    </rPh>
    <rPh sb="6" eb="7">
      <t>ツカ</t>
    </rPh>
    <phoneticPr fontId="1"/>
  </si>
  <si>
    <t>隠しセル</t>
    <rPh sb="0" eb="1">
      <t>カク</t>
    </rPh>
    <phoneticPr fontId="1"/>
  </si>
  <si>
    <t>自働作成</t>
    <rPh sb="0" eb="2">
      <t>ジドウ</t>
    </rPh>
    <rPh sb="2" eb="4">
      <t>サクセイ</t>
    </rPh>
    <phoneticPr fontId="1"/>
  </si>
  <si>
    <t>各列、各行、各エリアごとに、残り１つとなった数値を別票にて赤で表示するようにした。</t>
    <rPh sb="0" eb="1">
      <t>カク</t>
    </rPh>
    <rPh sb="1" eb="2">
      <t>レツ</t>
    </rPh>
    <rPh sb="3" eb="4">
      <t>カク</t>
    </rPh>
    <rPh sb="4" eb="5">
      <t>ギョウ</t>
    </rPh>
    <rPh sb="6" eb="7">
      <t>カク</t>
    </rPh>
    <rPh sb="14" eb="15">
      <t>ノコ</t>
    </rPh>
    <rPh sb="22" eb="24">
      <t>スウチ</t>
    </rPh>
    <rPh sb="25" eb="26">
      <t>ベツ</t>
    </rPh>
    <rPh sb="26" eb="27">
      <t>ヒョウ</t>
    </rPh>
    <rPh sb="29" eb="30">
      <t>アカ</t>
    </rPh>
    <rPh sb="31" eb="33">
      <t>ヒョウジ</t>
    </rPh>
    <phoneticPr fontId="1"/>
  </si>
  <si>
    <t>これは非常に便利。　実験場の方は、最後の数値にならないとダメだったが、</t>
    <rPh sb="3" eb="5">
      <t>ヒジョウ</t>
    </rPh>
    <rPh sb="6" eb="8">
      <t>ベンリ</t>
    </rPh>
    <rPh sb="10" eb="13">
      <t>ジッケンジョウ</t>
    </rPh>
    <rPh sb="14" eb="15">
      <t>ホウ</t>
    </rPh>
    <rPh sb="17" eb="19">
      <t>サイゴ</t>
    </rPh>
    <rPh sb="20" eb="22">
      <t>スウチ</t>
    </rPh>
    <phoneticPr fontId="1"/>
  </si>
  <si>
    <t>複数候補があっても見つけることができる。</t>
    <rPh sb="0" eb="2">
      <t>フクスウ</t>
    </rPh>
    <rPh sb="2" eb="4">
      <t>コウホ</t>
    </rPh>
    <rPh sb="9" eb="10">
      <t>ミ</t>
    </rPh>
    <phoneticPr fontId="1"/>
  </si>
  <si>
    <t>昨日、苦戦した#9389でも数分でクリアできた。</t>
    <rPh sb="0" eb="2">
      <t>サクジツ</t>
    </rPh>
    <rPh sb="3" eb="5">
      <t>クセン</t>
    </rPh>
    <rPh sb="14" eb="16">
      <t>スウフン</t>
    </rPh>
    <phoneticPr fontId="1"/>
  </si>
  <si>
    <t>↑　ここには式が埋まっているので、コピー不可</t>
    <rPh sb="6" eb="7">
      <t>シキ</t>
    </rPh>
    <rPh sb="8" eb="9">
      <t>ウ</t>
    </rPh>
    <rPh sb="20" eb="22">
      <t>フカ</t>
    </rPh>
    <phoneticPr fontId="1"/>
  </si>
  <si>
    <t>ヒント作成</t>
    <rPh sb="3" eb="5">
      <t>サクセイ</t>
    </rPh>
    <phoneticPr fontId="1"/>
  </si>
  <si>
    <t>自働作成の名称を「ヒント作成」に変更した。</t>
    <rPh sb="0" eb="2">
      <t>ジドウ</t>
    </rPh>
    <rPh sb="2" eb="4">
      <t>サクセイ</t>
    </rPh>
    <rPh sb="5" eb="7">
      <t>メイショウ</t>
    </rPh>
    <rPh sb="12" eb="14">
      <t>サクセイ</t>
    </rPh>
    <rPh sb="16" eb="18">
      <t>ヘンコウ</t>
    </rPh>
    <phoneticPr fontId="1"/>
  </si>
  <si>
    <t>数独プレイ</t>
    <rPh sb="0" eb="1">
      <t>カズ</t>
    </rPh>
    <rPh sb="1" eb="2">
      <t>ドク</t>
    </rPh>
    <phoneticPr fontId="1"/>
  </si>
  <si>
    <t>実験場の名称を「数独プレイ」に変更した。</t>
    <rPh sb="0" eb="3">
      <t>ジッケンジョウ</t>
    </rPh>
    <rPh sb="4" eb="6">
      <t>メイショウ</t>
    </rPh>
    <rPh sb="8" eb="9">
      <t>カズ</t>
    </rPh>
    <rPh sb="9" eb="10">
      <t>ドク</t>
    </rPh>
    <rPh sb="15" eb="17">
      <t>ヘンコウ</t>
    </rPh>
    <phoneticPr fontId="1"/>
  </si>
  <si>
    <t>原盤からテーマを、形式を選択してコピー（値）でコピーして始める。</t>
    <rPh sb="0" eb="2">
      <t>ゲンバン</t>
    </rPh>
    <rPh sb="9" eb="11">
      <t>ケイシキ</t>
    </rPh>
    <rPh sb="12" eb="14">
      <t>センタク</t>
    </rPh>
    <rPh sb="20" eb="21">
      <t>アタイ</t>
    </rPh>
    <rPh sb="28" eb="29">
      <t>ハジ</t>
    </rPh>
    <phoneticPr fontId="1"/>
  </si>
  <si>
    <t>表示したままだと、簡単になりすぎて面白くない。</t>
    <rPh sb="0" eb="2">
      <t>ヒョウジ</t>
    </rPh>
    <rPh sb="9" eb="11">
      <t>カンタン</t>
    </rPh>
    <rPh sb="17" eb="19">
      <t>オモシロ</t>
    </rPh>
    <phoneticPr fontId="1"/>
  </si>
  <si>
    <t>ヒントを見たい時には「ヒント作成」を見るといい。（データは自動的に転送される）</t>
    <rPh sb="4" eb="5">
      <t>ミ</t>
    </rPh>
    <rPh sb="7" eb="8">
      <t>トキ</t>
    </rPh>
    <rPh sb="14" eb="16">
      <t>サクセイ</t>
    </rPh>
    <rPh sb="18" eb="19">
      <t>ミ</t>
    </rPh>
    <rPh sb="29" eb="31">
      <t>ジドウ</t>
    </rPh>
    <rPh sb="31" eb="32">
      <t>テキ</t>
    </rPh>
    <rPh sb="33" eb="35">
      <t>テンソウ</t>
    </rPh>
    <phoneticPr fontId="1"/>
  </si>
  <si>
    <t>間違って壊してしまうといけないので保護をかけた。</t>
    <rPh sb="0" eb="2">
      <t>マチガ</t>
    </rPh>
    <rPh sb="4" eb="5">
      <t>コワ</t>
    </rPh>
    <rPh sb="17" eb="19">
      <t>ホゴ</t>
    </rPh>
    <phoneticPr fontId="1"/>
  </si>
  <si>
    <t>ダメだ</t>
    <phoneticPr fontId="1"/>
  </si>
  <si>
    <t>数独プレイからヒント作成にデータを送ろうとしたが、＝だと、０が入ってしまう。</t>
    <rPh sb="0" eb="1">
      <t>カズ</t>
    </rPh>
    <rPh sb="1" eb="2">
      <t>ドク</t>
    </rPh>
    <rPh sb="10" eb="12">
      <t>サクセイ</t>
    </rPh>
    <rPh sb="17" eb="18">
      <t>オク</t>
    </rPh>
    <rPh sb="31" eb="32">
      <t>ハイ</t>
    </rPh>
    <phoneticPr fontId="1"/>
  </si>
  <si>
    <t>また、if文で、""を入れても、式が作動しない。</t>
    <rPh sb="5" eb="6">
      <t>ブン</t>
    </rPh>
    <rPh sb="11" eb="12">
      <t>イ</t>
    </rPh>
    <rPh sb="16" eb="17">
      <t>シキ</t>
    </rPh>
    <rPh sb="18" eb="20">
      <t>サドウ</t>
    </rPh>
    <phoneticPr fontId="1"/>
  </si>
  <si>
    <t>わかった。</t>
    <phoneticPr fontId="1"/>
  </si>
  <si>
    <r>
      <rPr>
        <sz val="11"/>
        <color rgb="FFFF0000"/>
        <rFont val="ＭＳ Ｐゴシック"/>
        <family val="3"/>
        <charset val="128"/>
        <scheme val="minor"/>
      </rPr>
      <t>IF(d5=0,1,</t>
    </r>
    <r>
      <rPr>
        <sz val="11"/>
        <rFont val="ＭＳ Ｐゴシック"/>
        <family val="2"/>
        <charset val="128"/>
        <scheme val="minor"/>
      </rPr>
      <t>if(d5=1,1,IF($AF47=1,"",IF($D$33=1,"",IF($P$44=1,"",IF($AF$33=1,"",$AF$43)))))</t>
    </r>
    <r>
      <rPr>
        <sz val="11"/>
        <color rgb="FFFF0000"/>
        <rFont val="ＭＳ Ｐゴシック"/>
        <family val="3"/>
        <charset val="128"/>
        <scheme val="minor"/>
      </rPr>
      <t>)</t>
    </r>
    <phoneticPr fontId="1"/>
  </si>
  <si>
    <t>判定側で０を無視するようにすればよいのだ！ →</t>
    <rPh sb="0" eb="2">
      <t>ハンテイ</t>
    </rPh>
    <rPh sb="2" eb="3">
      <t>ガワ</t>
    </rPh>
    <rPh sb="6" eb="8">
      <t>ムシ</t>
    </rPh>
    <phoneticPr fontId="1"/>
  </si>
  <si>
    <t>わかったけど、面倒だな (不等号で式を造るのは１以外は無理）</t>
    <rPh sb="7" eb="9">
      <t>メンドウ</t>
    </rPh>
    <rPh sb="13" eb="14">
      <t>フ</t>
    </rPh>
    <rPh sb="14" eb="16">
      <t>トウゴウ</t>
    </rPh>
    <rPh sb="17" eb="18">
      <t>シキ</t>
    </rPh>
    <rPh sb="19" eb="20">
      <t>ツク</t>
    </rPh>
    <rPh sb="24" eb="26">
      <t>イガイ</t>
    </rPh>
    <rPh sb="27" eb="29">
      <t>ムリ</t>
    </rPh>
    <phoneticPr fontId="1"/>
  </si>
  <si>
    <t>やってみるか。</t>
    <phoneticPr fontId="1"/>
  </si>
  <si>
    <t>んと、　格行の最初を指定。　数字ごとにコピーを張り付けていく。</t>
    <rPh sb="4" eb="5">
      <t>カク</t>
    </rPh>
    <rPh sb="5" eb="6">
      <t>ギョウ</t>
    </rPh>
    <rPh sb="7" eb="9">
      <t>サイショ</t>
    </rPh>
    <rPh sb="10" eb="12">
      <t>シテイ</t>
    </rPh>
    <rPh sb="14" eb="16">
      <t>スウジ</t>
    </rPh>
    <rPh sb="23" eb="24">
      <t>ハ</t>
    </rPh>
    <rPh sb="25" eb="26">
      <t>ツ</t>
    </rPh>
    <phoneticPr fontId="1"/>
  </si>
  <si>
    <t>後から修正。　列は、上に載っている。</t>
    <rPh sb="0" eb="1">
      <t>アト</t>
    </rPh>
    <rPh sb="3" eb="5">
      <t>シュウセイ</t>
    </rPh>
    <rPh sb="7" eb="8">
      <t>レツ</t>
    </rPh>
    <rPh sb="10" eb="11">
      <t>ウエ</t>
    </rPh>
    <rPh sb="12" eb="13">
      <t>ノ</t>
    </rPh>
    <phoneticPr fontId="1"/>
  </si>
  <si>
    <t>史上最大の面倒臭さ 1行設定するのに10分はかかる。</t>
    <rPh sb="0" eb="2">
      <t>シジョウ</t>
    </rPh>
    <rPh sb="2" eb="4">
      <t>サイダイ</t>
    </rPh>
    <rPh sb="5" eb="7">
      <t>メンドウ</t>
    </rPh>
    <rPh sb="7" eb="8">
      <t>クサ</t>
    </rPh>
    <rPh sb="11" eb="12">
      <t>ギョウ</t>
    </rPh>
    <rPh sb="12" eb="14">
      <t>セッテイ</t>
    </rPh>
    <rPh sb="20" eb="21">
      <t>フン</t>
    </rPh>
    <phoneticPr fontId="1"/>
  </si>
  <si>
    <t>IF(D5=4,4,IF($AI6=1,"",IF($D$36=1,"",IF($P$45=1,"",IF($AF$33=1,"",IF(D5=0,4,$AF$44))))))</t>
  </si>
  <si>
    <t>致命的バグ発見。　しまった。　右のようにしなければいけなかった。</t>
    <rPh sb="0" eb="3">
      <t>チメイテキ</t>
    </rPh>
    <rPh sb="5" eb="7">
      <t>ハッケン</t>
    </rPh>
    <rPh sb="15" eb="16">
      <t>ミギ</t>
    </rPh>
    <phoneticPr fontId="1"/>
  </si>
  <si>
    <t>↑　うそうそ。　そもそも、何もしなくてOK。　問題の所在は、isblank()で入力判定をしていた点にあった。</t>
    <rPh sb="13" eb="14">
      <t>ナニ</t>
    </rPh>
    <rPh sb="23" eb="25">
      <t>モンダイ</t>
    </rPh>
    <rPh sb="26" eb="28">
      <t>ショザイ</t>
    </rPh>
    <rPh sb="40" eb="42">
      <t>ニュウリョク</t>
    </rPh>
    <rPh sb="42" eb="44">
      <t>ハンテイ</t>
    </rPh>
    <rPh sb="49" eb="50">
      <t>テン</t>
    </rPh>
    <phoneticPr fontId="1"/>
  </si>
  <si>
    <t>他のセルを参照したので０が入ってしまって、isbrank()が機能しなくなっていただけだった。</t>
    <rPh sb="0" eb="1">
      <t>ホカ</t>
    </rPh>
    <rPh sb="5" eb="7">
      <t>サンショウ</t>
    </rPh>
    <rPh sb="13" eb="14">
      <t>ハイ</t>
    </rPh>
    <rPh sb="31" eb="33">
      <t>キノウ</t>
    </rPh>
    <phoneticPr fontId="1"/>
  </si>
  <si>
    <t>これ、直すのかよ．．．　　　Orz</t>
    <rPh sb="3" eb="4">
      <t>ナオ</t>
    </rPh>
    <phoneticPr fontId="1"/>
  </si>
  <si>
    <t>終わった</t>
    <rPh sb="0" eb="1">
      <t>オ</t>
    </rPh>
    <phoneticPr fontId="1"/>
  </si>
  <si>
    <t>ふぅ。　めんどくさかった。　しかし、この作業の過程でバグを三つ直せた。</t>
    <rPh sb="20" eb="22">
      <t>サギョウ</t>
    </rPh>
    <rPh sb="23" eb="25">
      <t>カテイ</t>
    </rPh>
    <rPh sb="29" eb="30">
      <t>ミッ</t>
    </rPh>
    <rPh sb="31" eb="32">
      <t>ナオ</t>
    </rPh>
    <phoneticPr fontId="1"/>
  </si>
  <si>
    <t>とりあえず、現時点で改良の余地は無くなったな</t>
    <rPh sb="6" eb="9">
      <t>ゲンジテン</t>
    </rPh>
    <rPh sb="10" eb="12">
      <t>カイリョウ</t>
    </rPh>
    <rPh sb="13" eb="15">
      <t>ヨチ</t>
    </rPh>
    <rPh sb="16" eb="17">
      <t>ナ</t>
    </rPh>
    <phoneticPr fontId="1"/>
  </si>
  <si>
    <t>原盤</t>
    <rPh sb="0" eb="2">
      <t>ゲンバン</t>
    </rPh>
    <phoneticPr fontId="1"/>
  </si>
  <si>
    <t>直してみた。　うん。　この方がいい。</t>
    <rPh sb="0" eb="1">
      <t>ナオ</t>
    </rPh>
    <rPh sb="13" eb="14">
      <t>ホウ</t>
    </rPh>
    <phoneticPr fontId="1"/>
  </si>
  <si>
    <t>数独プレイ</t>
    <rPh sb="0" eb="1">
      <t>スウ</t>
    </rPh>
    <rPh sb="1" eb="2">
      <t>ドク</t>
    </rPh>
    <phoneticPr fontId="1"/>
  </si>
  <si>
    <t>ヒントをつけてみた。　その列、行に確定する数値ができた時には、チェックが色付きになる。</t>
    <rPh sb="13" eb="14">
      <t>レツ</t>
    </rPh>
    <rPh sb="15" eb="16">
      <t>ギョウ</t>
    </rPh>
    <rPh sb="17" eb="19">
      <t>カクテイ</t>
    </rPh>
    <rPh sb="21" eb="23">
      <t>スウチ</t>
    </rPh>
    <rPh sb="27" eb="28">
      <t>トキ</t>
    </rPh>
    <rPh sb="36" eb="37">
      <t>イロ</t>
    </rPh>
    <rPh sb="37" eb="38">
      <t>ツ</t>
    </rPh>
    <phoneticPr fontId="1"/>
  </si>
  <si>
    <t>Hint</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</si>
  <si>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</si>
  <si>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</si>
  <si>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</si>
  <si>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</si>
  <si>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</si>
  <si>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</si>
  <si>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</si>
  <si>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</si>
  <si>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</si>
  <si>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奥ゆかしくていい感じのヒントになった。　数値を知りたい人は、ヒント作成を見ればいい。</t>
    <rPh sb="0" eb="1">
      <t>オク</t>
    </rPh>
    <rPh sb="8" eb="9">
      <t>カン</t>
    </rPh>
    <rPh sb="20" eb="22">
      <t>スウチ</t>
    </rPh>
    <rPh sb="23" eb="24">
      <t>シ</t>
    </rPh>
    <rPh sb="27" eb="28">
      <t>ヒト</t>
    </rPh>
    <rPh sb="33" eb="35">
      <t>サクセイ</t>
    </rPh>
    <rPh sb="36" eb="37">
      <t>ミ</t>
    </rPh>
    <phoneticPr fontId="1"/>
  </si>
  <si>
    <t>セルの大きさを均等にすると、表題部分がまずいことになることに気づいた（いまさら？）</t>
    <rPh sb="3" eb="4">
      <t>オオ</t>
    </rPh>
    <rPh sb="7" eb="9">
      <t>キントウ</t>
    </rPh>
    <rPh sb="14" eb="16">
      <t>ヒョウダイ</t>
    </rPh>
    <rPh sb="16" eb="18">
      <t>ブブン</t>
    </rPh>
    <rPh sb="30" eb="31">
      <t>キ</t>
    </rPh>
    <phoneticPr fontId="1"/>
  </si>
  <si>
    <t>数独解法の更新履歴</t>
    <rPh sb="0" eb="1">
      <t>スウ</t>
    </rPh>
    <rPh sb="1" eb="2">
      <t>ドク</t>
    </rPh>
    <rPh sb="2" eb="4">
      <t>カイホウ</t>
    </rPh>
    <rPh sb="5" eb="7">
      <t>コウシン</t>
    </rPh>
    <rPh sb="7" eb="9">
      <t>リレキ</t>
    </rPh>
    <phoneticPr fontId="1"/>
  </si>
  <si>
    <t>作ってみる。</t>
    <rPh sb="0" eb="1">
      <t>ツク</t>
    </rPh>
    <phoneticPr fontId="1"/>
  </si>
  <si>
    <t>数独解法　ヒント自働作成フォルダ</t>
    <rPh sb="0" eb="1">
      <t>スウ</t>
    </rPh>
    <rPh sb="1" eb="2">
      <t>ドク</t>
    </rPh>
    <rPh sb="2" eb="4">
      <t>カイホウ</t>
    </rPh>
    <rPh sb="8" eb="10">
      <t>ジドウ</t>
    </rPh>
    <rPh sb="10" eb="12">
      <t>サクセイ</t>
    </rPh>
    <phoneticPr fontId="1"/>
  </si>
  <si>
    <t>嬉しいなぁ</t>
    <rPh sb="0" eb="1">
      <t>ウレ</t>
    </rPh>
    <phoneticPr fontId="1"/>
  </si>
  <si>
    <t>紅邪鬼さんからメールもらった。　ウケたみたいで嬉しいなっ</t>
    <rPh sb="0" eb="1">
      <t>ベニ</t>
    </rPh>
    <rPh sb="1" eb="3">
      <t>ジャク</t>
    </rPh>
    <rPh sb="23" eb="24">
      <t>ウレ</t>
    </rPh>
    <phoneticPr fontId="1"/>
  </si>
  <si>
    <t>はじめに</t>
    <phoneticPr fontId="1"/>
  </si>
  <si>
    <t>このファイルの目的</t>
    <rPh sb="7" eb="9">
      <t>モクテキ</t>
    </rPh>
    <phoneticPr fontId="1"/>
  </si>
  <si>
    <t>謝辞</t>
    <rPh sb="0" eb="2">
      <t>シャジ</t>
    </rPh>
    <phoneticPr fontId="1"/>
  </si>
  <si>
    <t>著作権について</t>
    <rPh sb="0" eb="3">
      <t>チョサクケン</t>
    </rPh>
    <phoneticPr fontId="1"/>
  </si>
  <si>
    <t>使用方法</t>
    <rPh sb="0" eb="2">
      <t>シヨウ</t>
    </rPh>
    <rPh sb="2" eb="4">
      <t>ホウホウ</t>
    </rPh>
    <phoneticPr fontId="1"/>
  </si>
  <si>
    <t>各シートの説明</t>
    <rPh sb="0" eb="1">
      <t>カク</t>
    </rPh>
    <rPh sb="5" eb="7">
      <t>セツメイ</t>
    </rPh>
    <phoneticPr fontId="1"/>
  </si>
  <si>
    <t>数独プレイ</t>
    <rPh sb="0" eb="1">
      <t>スウ</t>
    </rPh>
    <rPh sb="1" eb="2">
      <t>ドク</t>
    </rPh>
    <phoneticPr fontId="1"/>
  </si>
  <si>
    <t>ヒント作成</t>
    <rPh sb="3" eb="5">
      <t>サクセイ</t>
    </rPh>
    <phoneticPr fontId="1"/>
  </si>
  <si>
    <t>相関表</t>
    <rPh sb="0" eb="2">
      <t>ソウカン</t>
    </rPh>
    <rPh sb="2" eb="3">
      <t>ヒョウ</t>
    </rPh>
    <phoneticPr fontId="1"/>
  </si>
  <si>
    <t>送り側</t>
    <rPh sb="0" eb="1">
      <t>オク</t>
    </rPh>
    <rPh sb="2" eb="3">
      <t>ガワ</t>
    </rPh>
    <phoneticPr fontId="1"/>
  </si>
  <si>
    <t>受け側</t>
    <rPh sb="0" eb="1">
      <t>ウ</t>
    </rPh>
    <rPh sb="2" eb="3">
      <t>ガワ</t>
    </rPh>
    <phoneticPr fontId="1"/>
  </si>
  <si>
    <t>問題を転記してる。</t>
    <rPh sb="0" eb="2">
      <t>モンダイ</t>
    </rPh>
    <rPh sb="3" eb="5">
      <t>テンキ</t>
    </rPh>
    <phoneticPr fontId="1"/>
  </si>
  <si>
    <t>D5:AD31</t>
    <phoneticPr fontId="1"/>
  </si>
  <si>
    <t>AF5:AN31</t>
    <phoneticPr fontId="1"/>
  </si>
  <si>
    <t>D33:D41</t>
    <phoneticPr fontId="1"/>
  </si>
  <si>
    <t>AF37:AN41</t>
    <phoneticPr fontId="1"/>
  </si>
  <si>
    <t>各桝に数値が入っているかをチェックしている。</t>
    <rPh sb="0" eb="1">
      <t>カク</t>
    </rPh>
    <rPh sb="1" eb="2">
      <t>マス</t>
    </rPh>
    <rPh sb="3" eb="5">
      <t>スウチ</t>
    </rPh>
    <rPh sb="6" eb="7">
      <t>ハイ</t>
    </rPh>
    <phoneticPr fontId="1"/>
  </si>
  <si>
    <t>AD5:AD41</t>
    <phoneticPr fontId="1"/>
  </si>
  <si>
    <t>各行に同じ数値が2つ以上ないかをチェックしている。</t>
    <rPh sb="0" eb="1">
      <t>カク</t>
    </rPh>
    <rPh sb="1" eb="2">
      <t>ギョウ</t>
    </rPh>
    <rPh sb="3" eb="4">
      <t>オナ</t>
    </rPh>
    <rPh sb="5" eb="7">
      <t>スウチ</t>
    </rPh>
    <rPh sb="10" eb="12">
      <t>イジョウ</t>
    </rPh>
    <phoneticPr fontId="1"/>
  </si>
  <si>
    <t>各列に同じ数値が2つ以上ないかをチェックしている。</t>
    <rPh sb="0" eb="1">
      <t>カク</t>
    </rPh>
    <rPh sb="1" eb="2">
      <t>レツ</t>
    </rPh>
    <rPh sb="3" eb="4">
      <t>オナ</t>
    </rPh>
    <rPh sb="5" eb="7">
      <t>スウチ</t>
    </rPh>
    <rPh sb="10" eb="12">
      <t>イジョウ</t>
    </rPh>
    <phoneticPr fontId="1"/>
  </si>
  <si>
    <t>D42:AD42</t>
    <phoneticPr fontId="1"/>
  </si>
  <si>
    <t>P44:X52</t>
    <phoneticPr fontId="1"/>
  </si>
  <si>
    <t>各エリアに１～９までの数字がそれぞれいくつ書き込まれているかカウントする。</t>
    <rPh sb="0" eb="1">
      <t>カク</t>
    </rPh>
    <rPh sb="11" eb="13">
      <t>スウジ</t>
    </rPh>
    <rPh sb="21" eb="22">
      <t>カ</t>
    </rPh>
    <rPh sb="23" eb="24">
      <t>コ</t>
    </rPh>
    <phoneticPr fontId="1"/>
  </si>
  <si>
    <t>AJ47:AJ49</t>
    <phoneticPr fontId="1"/>
  </si>
  <si>
    <t>各列におけるエラーの存在をチェックする。</t>
    <rPh sb="0" eb="1">
      <t>カク</t>
    </rPh>
    <rPh sb="1" eb="2">
      <t>レツ</t>
    </rPh>
    <rPh sb="10" eb="12">
      <t>ソンザイ</t>
    </rPh>
    <phoneticPr fontId="1"/>
  </si>
  <si>
    <t>AJ48</t>
    <phoneticPr fontId="1"/>
  </si>
  <si>
    <t>AJ47</t>
    <phoneticPr fontId="1"/>
  </si>
  <si>
    <t>各行におけるエラーの存在をチェックする。</t>
    <rPh sb="0" eb="1">
      <t>カク</t>
    </rPh>
    <rPh sb="1" eb="2">
      <t>ギョウ</t>
    </rPh>
    <rPh sb="10" eb="12">
      <t>ソンザイ</t>
    </rPh>
    <phoneticPr fontId="1"/>
  </si>
  <si>
    <t>AJ49</t>
    <phoneticPr fontId="1"/>
  </si>
  <si>
    <t>各エリアにおけるエラーの存在をチェックする。</t>
    <rPh sb="0" eb="1">
      <t>カク</t>
    </rPh>
    <rPh sb="12" eb="14">
      <t>ソンザイ</t>
    </rPh>
    <phoneticPr fontId="1"/>
  </si>
  <si>
    <t>AL46</t>
    <phoneticPr fontId="1"/>
  </si>
  <si>
    <t>各列、各行、各エリアのいずれかにエラーがあるかをチェックする。</t>
    <rPh sb="0" eb="1">
      <t>カク</t>
    </rPh>
    <rPh sb="1" eb="2">
      <t>レツ</t>
    </rPh>
    <rPh sb="3" eb="4">
      <t>カク</t>
    </rPh>
    <rPh sb="4" eb="5">
      <t>ギョウ</t>
    </rPh>
    <rPh sb="6" eb="7">
      <t>カク</t>
    </rPh>
    <phoneticPr fontId="1"/>
  </si>
  <si>
    <t>BE1</t>
    <phoneticPr fontId="1"/>
  </si>
  <si>
    <t>AL46</t>
    <phoneticPr fontId="1"/>
  </si>
  <si>
    <t>どこかにエラーがあった場合警告する。</t>
    <rPh sb="11" eb="13">
      <t>バアイ</t>
    </rPh>
    <rPh sb="13" eb="15">
      <t>ケイコク</t>
    </rPh>
    <phoneticPr fontId="1"/>
  </si>
  <si>
    <t>AS5:BS31</t>
    <phoneticPr fontId="1"/>
  </si>
  <si>
    <t>候補となる数値を表示する。（同じ列、行、エリアに記入された数字を消していく）</t>
    <rPh sb="0" eb="2">
      <t>コウホ</t>
    </rPh>
    <rPh sb="5" eb="7">
      <t>スウチ</t>
    </rPh>
    <rPh sb="8" eb="10">
      <t>ヒョウジ</t>
    </rPh>
    <rPh sb="14" eb="15">
      <t>オナ</t>
    </rPh>
    <rPh sb="16" eb="17">
      <t>レツ</t>
    </rPh>
    <rPh sb="18" eb="19">
      <t>ギョウ</t>
    </rPh>
    <rPh sb="24" eb="26">
      <t>キニュウ</t>
    </rPh>
    <rPh sb="29" eb="31">
      <t>スウジ</t>
    </rPh>
    <rPh sb="32" eb="33">
      <t>ケ</t>
    </rPh>
    <phoneticPr fontId="1"/>
  </si>
  <si>
    <t>CY5:DG31</t>
    <phoneticPr fontId="1"/>
  </si>
  <si>
    <t>各行における各数字の全候補の数をカウントしたものから、記入済みの数字の数（１）を引く。</t>
    <rPh sb="0" eb="1">
      <t>カク</t>
    </rPh>
    <rPh sb="1" eb="2">
      <t>ギョウ</t>
    </rPh>
    <rPh sb="6" eb="7">
      <t>カク</t>
    </rPh>
    <rPh sb="7" eb="9">
      <t>スウジ</t>
    </rPh>
    <rPh sb="10" eb="11">
      <t>ゼン</t>
    </rPh>
    <rPh sb="11" eb="13">
      <t>コウホ</t>
    </rPh>
    <rPh sb="14" eb="15">
      <t>カズ</t>
    </rPh>
    <rPh sb="27" eb="29">
      <t>キニュウ</t>
    </rPh>
    <rPh sb="29" eb="30">
      <t>ズ</t>
    </rPh>
    <rPh sb="32" eb="34">
      <t>スウジ</t>
    </rPh>
    <rPh sb="35" eb="36">
      <t>カズ</t>
    </rPh>
    <rPh sb="40" eb="41">
      <t>ヒ</t>
    </rPh>
    <phoneticPr fontId="1"/>
  </si>
  <si>
    <t>AS54:BQ62</t>
    <phoneticPr fontId="1"/>
  </si>
  <si>
    <t>各列における各数字の全候補の数をカウントしたものから、記入済みの数字の数（１）を引く。</t>
    <rPh sb="0" eb="1">
      <t>カク</t>
    </rPh>
    <rPh sb="1" eb="2">
      <t>レツ</t>
    </rPh>
    <rPh sb="6" eb="7">
      <t>カク</t>
    </rPh>
    <rPh sb="7" eb="9">
      <t>スウジ</t>
    </rPh>
    <rPh sb="10" eb="11">
      <t>ゼン</t>
    </rPh>
    <rPh sb="11" eb="13">
      <t>コウホ</t>
    </rPh>
    <rPh sb="14" eb="15">
      <t>カズ</t>
    </rPh>
    <rPh sb="27" eb="29">
      <t>キニュウ</t>
    </rPh>
    <rPh sb="29" eb="30">
      <t>ズ</t>
    </rPh>
    <rPh sb="32" eb="34">
      <t>スウジ</t>
    </rPh>
    <rPh sb="35" eb="36">
      <t>カズ</t>
    </rPh>
    <rPh sb="40" eb="41">
      <t>ヒ</t>
    </rPh>
    <phoneticPr fontId="1"/>
  </si>
  <si>
    <t>CY54:DG62</t>
    <phoneticPr fontId="1"/>
  </si>
  <si>
    <t>各エリアにおける各数字の全候補の数をカウントしたものから、記入済みの数字の数（１）を引く。</t>
    <rPh sb="0" eb="1">
      <t>カク</t>
    </rPh>
    <rPh sb="8" eb="9">
      <t>カク</t>
    </rPh>
    <rPh sb="9" eb="11">
      <t>スウジ</t>
    </rPh>
    <rPh sb="12" eb="13">
      <t>ゼン</t>
    </rPh>
    <rPh sb="13" eb="15">
      <t>コウホ</t>
    </rPh>
    <rPh sb="16" eb="17">
      <t>カズ</t>
    </rPh>
    <rPh sb="29" eb="31">
      <t>キニュウ</t>
    </rPh>
    <rPh sb="31" eb="32">
      <t>ズ</t>
    </rPh>
    <rPh sb="34" eb="36">
      <t>スウジ</t>
    </rPh>
    <rPh sb="37" eb="38">
      <t>カズ</t>
    </rPh>
    <rPh sb="42" eb="43">
      <t>ヒ</t>
    </rPh>
    <phoneticPr fontId="1"/>
  </si>
  <si>
    <t>各エリアの候補確定の数を数える。</t>
    <rPh sb="0" eb="1">
      <t>カク</t>
    </rPh>
    <rPh sb="5" eb="7">
      <t>コウホ</t>
    </rPh>
    <rPh sb="7" eb="9">
      <t>カクテイ</t>
    </rPh>
    <rPh sb="10" eb="11">
      <t>カズ</t>
    </rPh>
    <rPh sb="12" eb="13">
      <t>カゾ</t>
    </rPh>
    <phoneticPr fontId="1"/>
  </si>
  <si>
    <t>DI5:DI29</t>
    <phoneticPr fontId="1"/>
  </si>
  <si>
    <t>各列の候補確定(1)を検出する。</t>
    <rPh sb="0" eb="1">
      <t>カク</t>
    </rPh>
    <rPh sb="1" eb="2">
      <t>レツ</t>
    </rPh>
    <rPh sb="3" eb="5">
      <t>コウホ</t>
    </rPh>
    <rPh sb="5" eb="7">
      <t>カクテイ</t>
    </rPh>
    <rPh sb="11" eb="13">
      <t>ケンシュツ</t>
    </rPh>
    <phoneticPr fontId="1"/>
  </si>
  <si>
    <t>各行の候補確定(1)を検出する。</t>
    <rPh sb="0" eb="1">
      <t>カク</t>
    </rPh>
    <rPh sb="1" eb="2">
      <t>ギョウ</t>
    </rPh>
    <rPh sb="3" eb="5">
      <t>コウホ</t>
    </rPh>
    <rPh sb="5" eb="7">
      <t>カクテイ</t>
    </rPh>
    <rPh sb="11" eb="13">
      <t>ケンシュツ</t>
    </rPh>
    <phoneticPr fontId="1"/>
  </si>
  <si>
    <t>AS64:BQ64</t>
    <phoneticPr fontId="1"/>
  </si>
  <si>
    <t>CI1</t>
    <phoneticPr fontId="1"/>
  </si>
  <si>
    <t>BW5:CU31</t>
    <phoneticPr fontId="1"/>
  </si>
  <si>
    <t>候補となる数値を表示する。(残り候補が１つになった場合は赤で表示）</t>
    <rPh sb="0" eb="2">
      <t>コウホ</t>
    </rPh>
    <rPh sb="5" eb="7">
      <t>スウチ</t>
    </rPh>
    <rPh sb="8" eb="10">
      <t>ヒョウジ</t>
    </rPh>
    <rPh sb="14" eb="15">
      <t>ノコ</t>
    </rPh>
    <rPh sb="16" eb="18">
      <t>コウホ</t>
    </rPh>
    <rPh sb="25" eb="27">
      <t>バアイ</t>
    </rPh>
    <rPh sb="28" eb="29">
      <t>アカ</t>
    </rPh>
    <rPh sb="30" eb="32">
      <t>ヒョウジ</t>
    </rPh>
    <phoneticPr fontId="1"/>
  </si>
  <si>
    <t>EC5:EC32</t>
    <phoneticPr fontId="1"/>
  </si>
  <si>
    <t>BW53:CU53</t>
    <phoneticPr fontId="1"/>
  </si>
  <si>
    <t>EC53:EE55</t>
    <phoneticPr fontId="1"/>
  </si>
  <si>
    <t>各エリアの候補確定（１）を検出する。</t>
    <rPh sb="0" eb="1">
      <t>カク</t>
    </rPh>
    <rPh sb="5" eb="7">
      <t>コウホ</t>
    </rPh>
    <rPh sb="7" eb="9">
      <t>カクテイ</t>
    </rPh>
    <rPh sb="13" eb="15">
      <t>ケンシュツ</t>
    </rPh>
    <phoneticPr fontId="1"/>
  </si>
  <si>
    <t>DI64:DK66</t>
    <phoneticPr fontId="1"/>
  </si>
  <si>
    <t>DI64:DK66</t>
    <phoneticPr fontId="1"/>
  </si>
  <si>
    <t>備　　　　　　考</t>
    <rPh sb="0" eb="1">
      <t>ソノオ</t>
    </rPh>
    <rPh sb="7" eb="8">
      <t>コウ</t>
    </rPh>
    <phoneticPr fontId="1"/>
  </si>
  <si>
    <t>→</t>
    <phoneticPr fontId="1"/>
  </si>
  <si>
    <t>「配置」を「相関表」に変えた。　これをもっと早く作っていれば楽できたな。</t>
    <rPh sb="1" eb="3">
      <t>ハイチ</t>
    </rPh>
    <rPh sb="6" eb="8">
      <t>ソウカン</t>
    </rPh>
    <rPh sb="8" eb="9">
      <t>ヒョウ</t>
    </rPh>
    <rPh sb="11" eb="12">
      <t>カ</t>
    </rPh>
    <rPh sb="22" eb="23">
      <t>ハヤ</t>
    </rPh>
    <rPh sb="24" eb="25">
      <t>ツク</t>
    </rPh>
    <rPh sb="30" eb="31">
      <t>ラク</t>
    </rPh>
    <phoneticPr fontId="1"/>
  </si>
  <si>
    <t>バグ発見！　　５のところに二つあった。</t>
    <rPh sb="2" eb="4">
      <t>ハッケン</t>
    </rPh>
    <rPh sb="13" eb="14">
      <t>フタ</t>
    </rPh>
    <phoneticPr fontId="1"/>
  </si>
  <si>
    <r>
      <t>５）</t>
    </r>
    <r>
      <rPr>
        <b/>
        <sz val="11"/>
        <color rgb="FFFF0000"/>
        <rFont val="ＭＳ Ｐゴシック"/>
        <family val="3"/>
        <charset val="128"/>
        <scheme val="minor"/>
      </rPr>
      <t>相関表</t>
    </r>
    <r>
      <rPr>
        <sz val="11"/>
        <color theme="1"/>
        <rFont val="ＭＳ Ｐゴシック"/>
        <family val="2"/>
        <charset val="128"/>
        <scheme val="minor"/>
      </rPr>
      <t>・・・　このブックにおけるデータの流れをまとめています。</t>
    </r>
    <rPh sb="2" eb="4">
      <t>ソウカン</t>
    </rPh>
    <rPh sb="4" eb="5">
      <t>ヒョウ</t>
    </rPh>
    <rPh sb="22" eb="23">
      <t>ナガ</t>
    </rPh>
    <phoneticPr fontId="1"/>
  </si>
  <si>
    <r>
      <t>４）</t>
    </r>
    <r>
      <rPr>
        <b/>
        <sz val="11"/>
        <color rgb="FFFF0000"/>
        <rFont val="ＭＳ Ｐゴシック"/>
        <family val="3"/>
        <charset val="128"/>
        <scheme val="minor"/>
      </rPr>
      <t>原盤</t>
    </r>
    <r>
      <rPr>
        <sz val="11"/>
        <color theme="1"/>
        <rFont val="ＭＳ Ｐゴシック"/>
        <family val="2"/>
        <charset val="128"/>
        <scheme val="minor"/>
      </rPr>
      <t>･･･　数独の問題と、このブックを利用して出した解答が載っています。
なお、この問題の著作権はそれぞれの出題者にあります。</t>
    </r>
    <rPh sb="2" eb="4">
      <t>ゲンバン</t>
    </rPh>
    <rPh sb="8" eb="9">
      <t>スウ</t>
    </rPh>
    <rPh sb="9" eb="10">
      <t>ドク</t>
    </rPh>
    <rPh sb="11" eb="13">
      <t>モンダイ</t>
    </rPh>
    <rPh sb="21" eb="23">
      <t>リヨウ</t>
    </rPh>
    <rPh sb="25" eb="26">
      <t>ダ</t>
    </rPh>
    <rPh sb="28" eb="30">
      <t>カイトウ</t>
    </rPh>
    <rPh sb="31" eb="32">
      <t>ノ</t>
    </rPh>
    <rPh sb="44" eb="46">
      <t>モンダイ</t>
    </rPh>
    <rPh sb="47" eb="50">
      <t>チョサクケン</t>
    </rPh>
    <rPh sb="56" eb="59">
      <t>シュツダイシャ</t>
    </rPh>
    <phoneticPr fontId="1"/>
  </si>
  <si>
    <r>
      <t>３）</t>
    </r>
    <r>
      <rPr>
        <b/>
        <sz val="11"/>
        <color rgb="FFFF0000"/>
        <rFont val="ＭＳ Ｐゴシック"/>
        <family val="3"/>
        <charset val="128"/>
        <scheme val="minor"/>
      </rPr>
      <t>更新履歴</t>
    </r>
    <r>
      <rPr>
        <sz val="11"/>
        <color theme="1"/>
        <rFont val="ＭＳ Ｐゴシック"/>
        <family val="2"/>
        <charset val="128"/>
        <scheme val="minor"/>
      </rPr>
      <t>・・・　このブックができるまでの記録です（お恥ずかしい）</t>
    </r>
    <rPh sb="2" eb="4">
      <t>コウシン</t>
    </rPh>
    <rPh sb="4" eb="6">
      <t>リレキ</t>
    </rPh>
    <rPh sb="22" eb="24">
      <t>キロク</t>
    </rPh>
    <rPh sb="28" eb="29">
      <t>ハ</t>
    </rPh>
    <phoneticPr fontId="1"/>
  </si>
  <si>
    <r>
      <t>２）</t>
    </r>
    <r>
      <rPr>
        <b/>
        <sz val="11"/>
        <color rgb="FFFF0000"/>
        <rFont val="ＭＳ Ｐゴシック"/>
        <family val="3"/>
        <charset val="128"/>
        <scheme val="minor"/>
      </rPr>
      <t>ヒント作成</t>
    </r>
    <r>
      <rPr>
        <sz val="11"/>
        <color theme="1"/>
        <rFont val="ＭＳ Ｐゴシック"/>
        <family val="2"/>
        <charset val="128"/>
        <scheme val="minor"/>
      </rPr>
      <t>・・・　「数独プレイ」シートからデータを読んで、候補を絞ってから「数独プレイ」にデータを送るワークシートです。それぞれの桝に入る数字の候補が自動的に表示されるようになっています。また、各行、各列、各エリアに１～９までの数字がいくつあるかを数える部分もあります。　ここが「１」になると、「数独プレイ」にヒント（黄色く反転）が生じます。</t>
    </r>
    <rPh sb="5" eb="7">
      <t>サクセイ</t>
    </rPh>
    <rPh sb="12" eb="13">
      <t>スウ</t>
    </rPh>
    <rPh sb="13" eb="14">
      <t>ドク</t>
    </rPh>
    <rPh sb="27" eb="28">
      <t>ヨ</t>
    </rPh>
    <rPh sb="31" eb="33">
      <t>コウホ</t>
    </rPh>
    <rPh sb="34" eb="35">
      <t>シボ</t>
    </rPh>
    <rPh sb="40" eb="41">
      <t>スウ</t>
    </rPh>
    <rPh sb="41" eb="42">
      <t>ドク</t>
    </rPh>
    <rPh sb="51" eb="52">
      <t>オク</t>
    </rPh>
    <rPh sb="67" eb="68">
      <t>マス</t>
    </rPh>
    <rPh sb="69" eb="70">
      <t>ハイ</t>
    </rPh>
    <rPh sb="71" eb="73">
      <t>スウジ</t>
    </rPh>
    <rPh sb="74" eb="76">
      <t>コウホ</t>
    </rPh>
    <rPh sb="77" eb="80">
      <t>ジドウテキ</t>
    </rPh>
    <rPh sb="81" eb="83">
      <t>ヒョウジ</t>
    </rPh>
    <rPh sb="99" eb="100">
      <t>カク</t>
    </rPh>
    <rPh sb="100" eb="101">
      <t>ギョウ</t>
    </rPh>
    <rPh sb="102" eb="103">
      <t>カク</t>
    </rPh>
    <rPh sb="103" eb="104">
      <t>レツ</t>
    </rPh>
    <rPh sb="105" eb="106">
      <t>カク</t>
    </rPh>
    <rPh sb="116" eb="118">
      <t>スウジ</t>
    </rPh>
    <rPh sb="126" eb="127">
      <t>カゾ</t>
    </rPh>
    <rPh sb="129" eb="131">
      <t>ブブン</t>
    </rPh>
    <rPh sb="150" eb="151">
      <t>スウ</t>
    </rPh>
    <rPh sb="151" eb="152">
      <t>ドク</t>
    </rPh>
    <rPh sb="161" eb="163">
      <t>キイロ</t>
    </rPh>
    <rPh sb="164" eb="166">
      <t>ハンテン</t>
    </rPh>
    <rPh sb="168" eb="169">
      <t>ショウ</t>
    </rPh>
    <phoneticPr fontId="1"/>
  </si>
  <si>
    <t>１)「数独プレイ」シートの左側に問題を転記します。</t>
    <rPh sb="3" eb="4">
      <t>スウ</t>
    </rPh>
    <rPh sb="4" eb="5">
      <t>ドク</t>
    </rPh>
    <rPh sb="13" eb="15">
      <t>ヒダリガワ</t>
    </rPh>
    <rPh sb="16" eb="18">
      <t>モンダイ</t>
    </rPh>
    <rPh sb="19" eb="21">
      <t>テンキ</t>
    </rPh>
    <phoneticPr fontId="1"/>
  </si>
  <si>
    <t>２）「数独プレイ」シートの右側に選択肢となる数字が表示されますので、参考にして左側に数値を入力していきます。</t>
    <rPh sb="3" eb="4">
      <t>スウ</t>
    </rPh>
    <rPh sb="4" eb="5">
      <t>ドク</t>
    </rPh>
    <rPh sb="13" eb="15">
      <t>ミギガワ</t>
    </rPh>
    <rPh sb="16" eb="19">
      <t>センタクシ</t>
    </rPh>
    <rPh sb="22" eb="24">
      <t>スウジ</t>
    </rPh>
    <rPh sb="25" eb="27">
      <t>ヒョウジ</t>
    </rPh>
    <rPh sb="34" eb="36">
      <t>サンコウ</t>
    </rPh>
    <rPh sb="39" eb="41">
      <t>ヒダリガワ</t>
    </rPh>
    <rPh sb="42" eb="44">
      <t>スウチ</t>
    </rPh>
    <rPh sb="45" eb="47">
      <t>ニュウリョク</t>
    </rPh>
    <phoneticPr fontId="1"/>
  </si>
  <si>
    <t>３）「数独プレイ」シートの右側に、黄色く色が反転する場所がありますが、これは各行、各列、各エリアで選択候補が一つになったことを示しています。</t>
    <rPh sb="3" eb="4">
      <t>スウ</t>
    </rPh>
    <rPh sb="4" eb="5">
      <t>ドク</t>
    </rPh>
    <rPh sb="13" eb="15">
      <t>ミギガワ</t>
    </rPh>
    <rPh sb="17" eb="19">
      <t>キイロ</t>
    </rPh>
    <rPh sb="20" eb="21">
      <t>イロ</t>
    </rPh>
    <rPh sb="22" eb="24">
      <t>ハンテン</t>
    </rPh>
    <rPh sb="26" eb="28">
      <t>バショ</t>
    </rPh>
    <rPh sb="38" eb="40">
      <t>カクギョウ</t>
    </rPh>
    <rPh sb="41" eb="43">
      <t>カクレツ</t>
    </rPh>
    <rPh sb="44" eb="45">
      <t>カク</t>
    </rPh>
    <rPh sb="49" eb="51">
      <t>センタク</t>
    </rPh>
    <rPh sb="51" eb="53">
      <t>コウホ</t>
    </rPh>
    <rPh sb="54" eb="55">
      <t>ヒト</t>
    </rPh>
    <rPh sb="63" eb="64">
      <t>シメ</t>
    </rPh>
    <phoneticPr fontId="1"/>
  </si>
  <si>
    <t>５）もっと早く確定した選択候補を見つけたい時には「ヒント作成」シートを見てください。右側に赤い字で「１」と表示されているところの見出し数字（水色）が各列、各行、各エリアで確定している数字となります。</t>
    <rPh sb="5" eb="6">
      <t>ハヤ</t>
    </rPh>
    <rPh sb="7" eb="9">
      <t>カクテイ</t>
    </rPh>
    <rPh sb="11" eb="13">
      <t>センタク</t>
    </rPh>
    <rPh sb="13" eb="15">
      <t>コウホ</t>
    </rPh>
    <rPh sb="16" eb="17">
      <t>ミ</t>
    </rPh>
    <rPh sb="21" eb="22">
      <t>トキ</t>
    </rPh>
    <rPh sb="28" eb="30">
      <t>サクセイ</t>
    </rPh>
    <rPh sb="35" eb="36">
      <t>ミ</t>
    </rPh>
    <rPh sb="42" eb="44">
      <t>ミギガワ</t>
    </rPh>
    <rPh sb="45" eb="46">
      <t>アカ</t>
    </rPh>
    <rPh sb="47" eb="48">
      <t>ジ</t>
    </rPh>
    <rPh sb="53" eb="55">
      <t>ヒョウジ</t>
    </rPh>
    <rPh sb="64" eb="66">
      <t>ミダ</t>
    </rPh>
    <rPh sb="67" eb="69">
      <t>スウジ</t>
    </rPh>
    <rPh sb="70" eb="72">
      <t>ミズイロ</t>
    </rPh>
    <rPh sb="74" eb="75">
      <t>カク</t>
    </rPh>
    <rPh sb="75" eb="76">
      <t>レツ</t>
    </rPh>
    <rPh sb="77" eb="78">
      <t>カク</t>
    </rPh>
    <rPh sb="78" eb="79">
      <t>ギョウ</t>
    </rPh>
    <rPh sb="80" eb="81">
      <t>カク</t>
    </rPh>
    <rPh sb="85" eb="87">
      <t>カクテイ</t>
    </rPh>
    <rPh sb="91" eb="93">
      <t>スウジ</t>
    </rPh>
    <phoneticPr fontId="1"/>
  </si>
  <si>
    <t>「数独解法サポート」は、BEN.Jack様の「数独」 ― 論理的・着実なエクセル解法 ― にインスパイアされて創られたもので、論理的な解法自体はBEN.Jack
様に負うところが大きいと考えております。　また、同氏の既存数独ソフトに対する厳しい知見が創作において明確な方向性を与えてくれたことは確かです。アイディアを与えていただけたことを感謝いたします。
http://www2u.biglobe.ne.jp/~b-jack/sdk-e/</t>
    <rPh sb="1" eb="2">
      <t>スウ</t>
    </rPh>
    <rPh sb="2" eb="3">
      <t>ドク</t>
    </rPh>
    <rPh sb="3" eb="5">
      <t>カイホウ</t>
    </rPh>
    <rPh sb="20" eb="21">
      <t>サマ</t>
    </rPh>
    <rPh sb="55" eb="56">
      <t>ツク</t>
    </rPh>
    <rPh sb="63" eb="66">
      <t>ロンリテキ</t>
    </rPh>
    <rPh sb="67" eb="69">
      <t>カイホウ</t>
    </rPh>
    <rPh sb="69" eb="71">
      <t>ジタイ</t>
    </rPh>
    <rPh sb="81" eb="82">
      <t>サマ</t>
    </rPh>
    <rPh sb="83" eb="84">
      <t>オ</t>
    </rPh>
    <rPh sb="89" eb="90">
      <t>オオ</t>
    </rPh>
    <rPh sb="93" eb="94">
      <t>カンガ</t>
    </rPh>
    <rPh sb="105" eb="107">
      <t>ドウシ</t>
    </rPh>
    <rPh sb="108" eb="110">
      <t>キゾン</t>
    </rPh>
    <rPh sb="110" eb="111">
      <t>スウ</t>
    </rPh>
    <rPh sb="111" eb="112">
      <t>ドク</t>
    </rPh>
    <rPh sb="116" eb="117">
      <t>タイ</t>
    </rPh>
    <rPh sb="119" eb="120">
      <t>キビ</t>
    </rPh>
    <rPh sb="122" eb="124">
      <t>チケン</t>
    </rPh>
    <rPh sb="125" eb="127">
      <t>ソウサク</t>
    </rPh>
    <rPh sb="131" eb="133">
      <t>メイカク</t>
    </rPh>
    <rPh sb="134" eb="137">
      <t>ホウコウセイ</t>
    </rPh>
    <rPh sb="138" eb="139">
      <t>アタ</t>
    </rPh>
    <rPh sb="147" eb="148">
      <t>タシ</t>
    </rPh>
    <rPh sb="158" eb="159">
      <t>アタ</t>
    </rPh>
    <rPh sb="169" eb="171">
      <t>カンシャ</t>
    </rPh>
    <phoneticPr fontId="1"/>
  </si>
  <si>
    <t xml:space="preserve">謝辞にもあるように、解法自体の著作権はBEN.Jack様にあります。
プレイと選択肢を別画面にして自動的に表示できるようにしたところ等、このブックのプログラムに関する著作権は私こと大toroliにあります。
著作権に関しては、BEN.Jackさんのサイトに準拠し、ダウンロード、個人的な使用は歓迎いたしますが、転記・転載・出版はこれを厳禁とします。また、「玩具としての販売」についてもお断りします。
</t>
    <rPh sb="0" eb="2">
      <t>シャジ</t>
    </rPh>
    <rPh sb="10" eb="12">
      <t>カイホウ</t>
    </rPh>
    <rPh sb="12" eb="14">
      <t>ジタイ</t>
    </rPh>
    <rPh sb="15" eb="18">
      <t>チョサクケン</t>
    </rPh>
    <rPh sb="27" eb="28">
      <t>サマ</t>
    </rPh>
    <rPh sb="39" eb="42">
      <t>センタクシ</t>
    </rPh>
    <rPh sb="43" eb="44">
      <t>ベツ</t>
    </rPh>
    <rPh sb="44" eb="46">
      <t>ガメン</t>
    </rPh>
    <rPh sb="49" eb="52">
      <t>ジドウテキ</t>
    </rPh>
    <rPh sb="53" eb="55">
      <t>ヒョウジ</t>
    </rPh>
    <rPh sb="66" eb="67">
      <t>トウ</t>
    </rPh>
    <rPh sb="80" eb="81">
      <t>カン</t>
    </rPh>
    <rPh sb="83" eb="86">
      <t>チョサクケン</t>
    </rPh>
    <rPh sb="87" eb="88">
      <t>ワタシ</t>
    </rPh>
    <rPh sb="90" eb="91">
      <t>ダイ</t>
    </rPh>
    <rPh sb="104" eb="107">
      <t>チョサクケン</t>
    </rPh>
    <rPh sb="108" eb="109">
      <t>カン</t>
    </rPh>
    <rPh sb="128" eb="130">
      <t>ジュンキョ</t>
    </rPh>
    <rPh sb="139" eb="142">
      <t>コジンテキ</t>
    </rPh>
    <rPh sb="143" eb="145">
      <t>シヨウ</t>
    </rPh>
    <rPh sb="146" eb="148">
      <t>カンゲイ</t>
    </rPh>
    <rPh sb="155" eb="157">
      <t>テンキ</t>
    </rPh>
    <rPh sb="158" eb="160">
      <t>テンサイ</t>
    </rPh>
    <rPh sb="161" eb="163">
      <t>シュッパン</t>
    </rPh>
    <rPh sb="167" eb="169">
      <t>ゲンキン</t>
    </rPh>
    <rPh sb="178" eb="180">
      <t>ガング</t>
    </rPh>
    <rPh sb="184" eb="186">
      <t>ハンバイ</t>
    </rPh>
    <rPh sb="193" eb="194">
      <t>コトワ</t>
    </rPh>
    <phoneticPr fontId="1"/>
  </si>
  <si>
    <t>※</t>
    <phoneticPr fontId="1"/>
  </si>
  <si>
    <t>Mibile Excelには残念ながら対応していません。（セルの結合ができないので）</t>
    <rPh sb="14" eb="16">
      <t>ザンネン</t>
    </rPh>
    <rPh sb="19" eb="21">
      <t>タイオウ</t>
    </rPh>
    <rPh sb="32" eb="34">
      <t>ケツゴウ</t>
    </rPh>
    <phoneticPr fontId="1"/>
  </si>
  <si>
    <t>プログラムを保護する観点からシートに保護をかけています。</t>
    <rPh sb="6" eb="8">
      <t>ホゴ</t>
    </rPh>
    <rPh sb="10" eb="12">
      <t>カンテン</t>
    </rPh>
    <rPh sb="18" eb="20">
      <t>ホゴ</t>
    </rPh>
    <phoneticPr fontId="1"/>
  </si>
  <si>
    <t>どうしても保護を解除したい方は、パスワードを解いてください。</t>
    <rPh sb="5" eb="7">
      <t>ホゴ</t>
    </rPh>
    <rPh sb="8" eb="10">
      <t>カイジョ</t>
    </rPh>
    <rPh sb="13" eb="14">
      <t>カタ</t>
    </rPh>
    <rPh sb="22" eb="23">
      <t>ト</t>
    </rPh>
    <phoneticPr fontId="1"/>
  </si>
  <si>
    <t>ヒントは「数独」です。</t>
    <rPh sb="5" eb="6">
      <t>スウ</t>
    </rPh>
    <rPh sb="6" eb="7">
      <t>ドク</t>
    </rPh>
    <phoneticPr fontId="1"/>
  </si>
  <si>
    <t>Copyrightℂ2010 great-toroli All Rights Reserved</t>
    <phoneticPr fontId="1"/>
  </si>
  <si>
    <r>
      <t>１）</t>
    </r>
    <r>
      <rPr>
        <b/>
        <sz val="11"/>
        <color rgb="FFFF0000"/>
        <rFont val="ＭＳ Ｐゴシック"/>
        <family val="3"/>
        <charset val="128"/>
        <scheme val="minor"/>
      </rPr>
      <t>数独プレイ</t>
    </r>
    <r>
      <rPr>
        <sz val="11"/>
        <color theme="1"/>
        <rFont val="ＭＳ Ｐゴシック"/>
        <family val="2"/>
        <charset val="128"/>
        <scheme val="minor"/>
      </rPr>
      <t>・・・　数独を解くメイン画面です。左側が書き込み画面。　右側が候補が表示される画面です。なお、右側画面の右と下にあるセルは、確定できるセルがある時に黄色く反転します。</t>
    </r>
    <rPh sb="2" eb="3">
      <t>スウ</t>
    </rPh>
    <rPh sb="3" eb="4">
      <t>ドク</t>
    </rPh>
    <rPh sb="11" eb="12">
      <t>スウ</t>
    </rPh>
    <rPh sb="12" eb="13">
      <t>ドク</t>
    </rPh>
    <rPh sb="14" eb="15">
      <t>ト</t>
    </rPh>
    <rPh sb="19" eb="21">
      <t>ガメン</t>
    </rPh>
    <rPh sb="24" eb="26">
      <t>ヒダリガワ</t>
    </rPh>
    <rPh sb="27" eb="28">
      <t>カ</t>
    </rPh>
    <rPh sb="29" eb="30">
      <t>コ</t>
    </rPh>
    <rPh sb="31" eb="33">
      <t>ガメン</t>
    </rPh>
    <rPh sb="35" eb="37">
      <t>ミギガワ</t>
    </rPh>
    <rPh sb="38" eb="40">
      <t>コウホ</t>
    </rPh>
    <rPh sb="41" eb="43">
      <t>ヒョウジ</t>
    </rPh>
    <rPh sb="46" eb="48">
      <t>ガメン</t>
    </rPh>
    <rPh sb="54" eb="56">
      <t>ミギガワ</t>
    </rPh>
    <rPh sb="56" eb="58">
      <t>ガメン</t>
    </rPh>
    <rPh sb="59" eb="60">
      <t>ミギ</t>
    </rPh>
    <rPh sb="61" eb="62">
      <t>シタ</t>
    </rPh>
    <rPh sb="69" eb="71">
      <t>カクテイ</t>
    </rPh>
    <rPh sb="79" eb="80">
      <t>トキ</t>
    </rPh>
    <rPh sb="81" eb="83">
      <t>キイロ</t>
    </rPh>
    <rPh sb="84" eb="86">
      <t>ハンテン</t>
    </rPh>
    <phoneticPr fontId="1"/>
  </si>
  <si>
    <t>「はじめに」、「原盤」、「相関表」、「更新履歴」はすべて、スタンドアローンになっています。</t>
    <rPh sb="8" eb="10">
      <t>ゲンバン</t>
    </rPh>
    <rPh sb="13" eb="15">
      <t>ソウカン</t>
    </rPh>
    <rPh sb="15" eb="16">
      <t>ヒョウ</t>
    </rPh>
    <rPh sb="19" eb="21">
      <t>コウシン</t>
    </rPh>
    <rPh sb="21" eb="23">
      <t>リレキ</t>
    </rPh>
    <phoneticPr fontId="1"/>
  </si>
  <si>
    <t>→</t>
    <phoneticPr fontId="1"/>
  </si>
  <si>
    <t>４）右上に、禁則があった場合に警告するエリアがあります。（みくる風です）</t>
    <rPh sb="2" eb="4">
      <t>ミギウエ</t>
    </rPh>
    <rPh sb="6" eb="8">
      <t>キンソク</t>
    </rPh>
    <rPh sb="12" eb="14">
      <t>バアイ</t>
    </rPh>
    <rPh sb="15" eb="17">
      <t>ケイコク</t>
    </rPh>
    <rPh sb="32" eb="33">
      <t>カゼ</t>
    </rPh>
    <phoneticPr fontId="1"/>
  </si>
  <si>
    <t>数独　プレイ</t>
    <rPh sb="0" eb="1">
      <t>スウ</t>
    </rPh>
    <rPh sb="1" eb="2">
      <t>ドク</t>
    </rPh>
    <phoneticPr fontId="1"/>
  </si>
  <si>
    <t>ここに数独の問題を転記してください↓コピーする時は「形式を選択して貼り付け」→「値」で。</t>
    <rPh sb="3" eb="4">
      <t>スウ</t>
    </rPh>
    <rPh sb="4" eb="5">
      <t>ドク</t>
    </rPh>
    <rPh sb="6" eb="8">
      <t>モンダイ</t>
    </rPh>
    <rPh sb="9" eb="11">
      <t>テンキ</t>
    </rPh>
    <rPh sb="23" eb="24">
      <t>トキ</t>
    </rPh>
    <rPh sb="26" eb="28">
      <t>ケイシキ</t>
    </rPh>
    <rPh sb="29" eb="31">
      <t>センタク</t>
    </rPh>
    <rPh sb="33" eb="34">
      <t>ハ</t>
    </rPh>
    <rPh sb="35" eb="36">
      <t>ツ</t>
    </rPh>
    <rPh sb="40" eb="41">
      <t>アタイ</t>
    </rPh>
    <phoneticPr fontId="1"/>
  </si>
  <si>
    <t>候補メモ</t>
    <rPh sb="0" eb="2">
      <t>コウホ</t>
    </rPh>
    <phoneticPr fontId="1"/>
  </si>
  <si>
    <t>※「e」を含む候補をメモする時には、「'」（半角）を最初に書くと大丈夫です。</t>
    <rPh sb="5" eb="6">
      <t>フク</t>
    </rPh>
    <rPh sb="7" eb="9">
      <t>コウホ</t>
    </rPh>
    <rPh sb="14" eb="15">
      <t>トキ</t>
    </rPh>
    <rPh sb="22" eb="24">
      <t>ハンカク</t>
    </rPh>
    <rPh sb="26" eb="28">
      <t>サイショ</t>
    </rPh>
    <rPh sb="29" eb="30">
      <t>カ</t>
    </rPh>
    <rPh sb="32" eb="35">
      <t>ダイジョウブ</t>
    </rPh>
    <phoneticPr fontId="1"/>
  </si>
  <si>
    <t>記入</t>
    <rPh sb="0" eb="2">
      <t>キニュウ</t>
    </rPh>
    <phoneticPr fontId="1"/>
  </si>
  <si>
    <t>相関表　　（データがどのような関係になっているのかを表示します）</t>
    <rPh sb="0" eb="2">
      <t>ソウカン</t>
    </rPh>
    <rPh sb="2" eb="3">
      <t>ヒョウ</t>
    </rPh>
    <rPh sb="15" eb="17">
      <t>カンケイ</t>
    </rPh>
    <rPh sb="26" eb="28">
      <t>ヒョウジ</t>
    </rPh>
    <phoneticPr fontId="1"/>
  </si>
  <si>
    <t>ヒント</t>
    <phoneticPr fontId="1"/>
  </si>
  <si>
    <t>各行における数値（行４の数値）の数を数えている。</t>
    <rPh sb="0" eb="1">
      <t>カク</t>
    </rPh>
    <rPh sb="1" eb="2">
      <t>ギョウ</t>
    </rPh>
    <rPh sb="6" eb="8">
      <t>スウチ</t>
    </rPh>
    <rPh sb="9" eb="10">
      <t>ギョウ</t>
    </rPh>
    <rPh sb="12" eb="14">
      <t>スウチ</t>
    </rPh>
    <rPh sb="16" eb="17">
      <t>カズ</t>
    </rPh>
    <rPh sb="18" eb="19">
      <t>カゾ</t>
    </rPh>
    <phoneticPr fontId="1"/>
  </si>
  <si>
    <t>各列における数値（列Cの数値）の数を数えている。</t>
    <rPh sb="0" eb="1">
      <t>カク</t>
    </rPh>
    <rPh sb="1" eb="2">
      <t>レツ</t>
    </rPh>
    <rPh sb="6" eb="8">
      <t>スウチ</t>
    </rPh>
    <rPh sb="9" eb="10">
      <t>レツ</t>
    </rPh>
    <rPh sb="12" eb="14">
      <t>スウチ</t>
    </rPh>
    <rPh sb="16" eb="17">
      <t>カズ</t>
    </rPh>
    <rPh sb="18" eb="19">
      <t>カゾ</t>
    </rPh>
    <phoneticPr fontId="1"/>
  </si>
  <si>
    <t>※決断を要したセル番号と数字を下の欄にメモしましょう。</t>
    <rPh sb="1" eb="3">
      <t>ケツダン</t>
    </rPh>
    <rPh sb="4" eb="5">
      <t>ヨウ</t>
    </rPh>
    <rPh sb="9" eb="11">
      <t>バンゴウ</t>
    </rPh>
    <rPh sb="12" eb="14">
      <t>スウジ</t>
    </rPh>
    <rPh sb="15" eb="16">
      <t>シタ</t>
    </rPh>
    <rPh sb="17" eb="18">
      <t>ラン</t>
    </rPh>
    <phoneticPr fontId="1"/>
  </si>
  <si>
    <t>全体</t>
    <rPh sb="0" eb="2">
      <t>ゼンタイ</t>
    </rPh>
    <phoneticPr fontId="1"/>
  </si>
  <si>
    <t>公開用に全体的にデザインを新しくしてみた。　センスないのは仕方がないね。</t>
    <rPh sb="0" eb="3">
      <t>コウカイヨウ</t>
    </rPh>
    <rPh sb="4" eb="7">
      <t>ゼンタイテキ</t>
    </rPh>
    <rPh sb="13" eb="14">
      <t>アタラ</t>
    </rPh>
    <rPh sb="29" eb="31">
      <t>シカタ</t>
    </rPh>
    <phoneticPr fontId="1"/>
  </si>
  <si>
    <t>難題</t>
    <rPh sb="0" eb="2">
      <t>ナンダイ</t>
    </rPh>
    <phoneticPr fontId="1"/>
  </si>
  <si>
    <t>公開前にサンプルとして適当な問題を出そうと思ったのだが・・・・、#5379は難しかった。（30分もかかった）</t>
    <rPh sb="0" eb="2">
      <t>コウカイ</t>
    </rPh>
    <rPh sb="2" eb="3">
      <t>マエ</t>
    </rPh>
    <rPh sb="11" eb="13">
      <t>テキトウ</t>
    </rPh>
    <rPh sb="14" eb="16">
      <t>モンダイ</t>
    </rPh>
    <rPh sb="17" eb="18">
      <t>ダ</t>
    </rPh>
    <rPh sb="21" eb="22">
      <t>オモ</t>
    </rPh>
    <rPh sb="38" eb="39">
      <t>ムズカ</t>
    </rPh>
    <rPh sb="47" eb="48">
      <t>フン</t>
    </rPh>
    <phoneticPr fontId="1"/>
  </si>
  <si>
    <t>問題と解答</t>
    <rPh sb="0" eb="2">
      <t>モンダイ</t>
    </rPh>
    <rPh sb="3" eb="5">
      <t>カイトウ</t>
    </rPh>
    <phoneticPr fontId="1"/>
  </si>
  <si>
    <t>http://www.sudoku.name/index-jp.php</t>
    <phoneticPr fontId="1"/>
  </si>
  <si>
    <t>左には問題を記入。右には「数独プレイ」から答えをコピペすること。　決断を要したセル番号と数字を「候補メモ」に記録しましょう。</t>
    <rPh sb="0" eb="1">
      <t>ヒダリ</t>
    </rPh>
    <rPh sb="3" eb="5">
      <t>モンダイ</t>
    </rPh>
    <rPh sb="6" eb="8">
      <t>キニュウ</t>
    </rPh>
    <rPh sb="9" eb="10">
      <t>ミギ</t>
    </rPh>
    <rPh sb="13" eb="14">
      <t>スウ</t>
    </rPh>
    <rPh sb="14" eb="15">
      <t>ドク</t>
    </rPh>
    <rPh sb="21" eb="22">
      <t>コタ</t>
    </rPh>
    <rPh sb="33" eb="35">
      <t>ケツダン</t>
    </rPh>
    <rPh sb="36" eb="37">
      <t>ヨウ</t>
    </rPh>
    <rPh sb="41" eb="43">
      <t>バンゴウ</t>
    </rPh>
    <rPh sb="44" eb="46">
      <t>スウジ</t>
    </rPh>
    <rPh sb="48" eb="50">
      <t>コウホ</t>
    </rPh>
    <rPh sb="54" eb="56">
      <t>キロク</t>
    </rPh>
    <phoneticPr fontId="1"/>
  </si>
  <si>
    <t>問題をここに記録しておきます。</t>
    <rPh sb="0" eb="2">
      <t>モンダイ</t>
    </rPh>
    <rPh sb="6" eb="8">
      <t>キロク</t>
    </rPh>
    <phoneticPr fontId="1"/>
  </si>
  <si>
    <t>この問題を「数独プレイ」にコピペ</t>
    <rPh sb="2" eb="4">
      <t>モンダイ</t>
    </rPh>
    <rPh sb="6" eb="7">
      <t>スウ</t>
    </rPh>
    <rPh sb="7" eb="8">
      <t>ドク</t>
    </rPh>
    <phoneticPr fontId="1"/>
  </si>
  <si>
    <t>解けたらここ↓に答えをコピペ</t>
    <rPh sb="0" eb="1">
      <t>ト</t>
    </rPh>
    <rPh sb="8" eb="9">
      <t>コタ</t>
    </rPh>
    <phoneticPr fontId="1"/>
  </si>
  <si>
    <t>コピペする時は、形式を選択してコピー　→　値</t>
    <rPh sb="5" eb="6">
      <t>トキ</t>
    </rPh>
    <rPh sb="8" eb="10">
      <t>ケイシキ</t>
    </rPh>
    <rPh sb="11" eb="13">
      <t>センタク</t>
    </rPh>
    <rPh sb="21" eb="22">
      <t>アタイ</t>
    </rPh>
    <phoneticPr fontId="1"/>
  </si>
  <si>
    <t>ただし、フォントを１０にしないと見えません。</t>
    <rPh sb="16" eb="17">
      <t>ミ</t>
    </rPh>
    <phoneticPr fontId="1"/>
  </si>
  <si>
    <t>#5379</t>
    <phoneticPr fontId="1"/>
  </si>
  <si>
    <t>上級＋</t>
    <rPh sb="0" eb="2">
      <t>ジョウキュウ</t>
    </rPh>
    <phoneticPr fontId="1"/>
  </si>
  <si>
    <t>非常に難しいです。</t>
    <rPh sb="0" eb="2">
      <t>ヒジョウ</t>
    </rPh>
    <rPh sb="3" eb="4">
      <t>ムズカ</t>
    </rPh>
    <phoneticPr fontId="1"/>
  </si>
  <si>
    <t>1i6</t>
    <phoneticPr fontId="1"/>
  </si>
  <si>
    <t>1h2</t>
    <phoneticPr fontId="1"/>
  </si>
  <si>
    <t>4a7</t>
    <phoneticPr fontId="1"/>
  </si>
  <si>
    <t>天晴！　解読完了！！</t>
    <rPh sb="0" eb="2">
      <t>アッパレ</t>
    </rPh>
    <rPh sb="4" eb="6">
      <t>カイドク</t>
    </rPh>
    <rPh sb="6" eb="8">
      <t>カンリョウ</t>
    </rPh>
    <phoneticPr fontId="1"/>
  </si>
  <si>
    <t>AA45</t>
    <phoneticPr fontId="1"/>
  </si>
  <si>
    <t>CY1</t>
    <phoneticPr fontId="1"/>
  </si>
  <si>
    <t>BU1</t>
    <phoneticPr fontId="1"/>
  </si>
  <si>
    <t>この「数独解法サポート」は、数独を愛する方々に解法のヒントを提供する目的で創られたものです。これ以外の目的でご使用なさらないようお願いいたします。また、この「数独サポート」を使用したために事故等が生じたとしても関知いたしません。　（他にどんな使用方法があるかも想像つきませんけどね）</t>
    <rPh sb="3" eb="4">
      <t>スウ</t>
    </rPh>
    <rPh sb="4" eb="5">
      <t>ドク</t>
    </rPh>
    <rPh sb="5" eb="7">
      <t>カイホウ</t>
    </rPh>
    <rPh sb="14" eb="15">
      <t>スウ</t>
    </rPh>
    <rPh sb="15" eb="16">
      <t>ドク</t>
    </rPh>
    <rPh sb="17" eb="18">
      <t>アイ</t>
    </rPh>
    <rPh sb="20" eb="22">
      <t>カタガタ</t>
    </rPh>
    <rPh sb="23" eb="25">
      <t>カイホウ</t>
    </rPh>
    <rPh sb="30" eb="32">
      <t>テイキョウ</t>
    </rPh>
    <rPh sb="34" eb="36">
      <t>モクテキ</t>
    </rPh>
    <rPh sb="37" eb="38">
      <t>ツク</t>
    </rPh>
    <rPh sb="48" eb="50">
      <t>イガイ</t>
    </rPh>
    <rPh sb="51" eb="53">
      <t>モクテキ</t>
    </rPh>
    <rPh sb="55" eb="57">
      <t>シヨウ</t>
    </rPh>
    <rPh sb="65" eb="66">
      <t>ネガ</t>
    </rPh>
    <rPh sb="79" eb="80">
      <t>スウ</t>
    </rPh>
    <rPh sb="80" eb="81">
      <t>ドク</t>
    </rPh>
    <rPh sb="87" eb="89">
      <t>シヨウ</t>
    </rPh>
    <rPh sb="94" eb="96">
      <t>ジコ</t>
    </rPh>
    <rPh sb="96" eb="97">
      <t>トウ</t>
    </rPh>
    <rPh sb="98" eb="99">
      <t>ショウ</t>
    </rPh>
    <rPh sb="105" eb="107">
      <t>カンチ</t>
    </rPh>
    <rPh sb="116" eb="117">
      <t>ホカ</t>
    </rPh>
    <rPh sb="121" eb="123">
      <t>シヨウ</t>
    </rPh>
    <rPh sb="123" eb="125">
      <t>ホウホウ</t>
    </rPh>
    <rPh sb="130" eb="132">
      <t>ソウゾウ</t>
    </rPh>
    <phoneticPr fontId="1"/>
  </si>
  <si>
    <r>
      <t xml:space="preserve">　　「原盤」からコピーする場合は、
</t>
    </r>
    <r>
      <rPr>
        <b/>
        <sz val="11"/>
        <color theme="1"/>
        <rFont val="ＭＳ Ｐゴシック"/>
        <family val="3"/>
        <charset val="128"/>
        <scheme val="minor"/>
      </rPr>
      <t>　「コピー」→「形式を選択して貼り付け」→「値」</t>
    </r>
    <r>
      <rPr>
        <sz val="11"/>
        <color theme="1"/>
        <rFont val="ＭＳ Ｐゴシック"/>
        <family val="2"/>
        <charset val="128"/>
        <scheme val="minor"/>
      </rPr>
      <t>にしてください。
※「切り取り」→「貼り付け」　では、数式に致命的な欠陥が生じる場合があります。</t>
    </r>
    <rPh sb="3" eb="5">
      <t>ゲンバン</t>
    </rPh>
    <rPh sb="13" eb="15">
      <t>バアイ</t>
    </rPh>
    <rPh sb="26" eb="28">
      <t>ケイシキ</t>
    </rPh>
    <rPh sb="29" eb="31">
      <t>センタク</t>
    </rPh>
    <rPh sb="33" eb="34">
      <t>ハ</t>
    </rPh>
    <rPh sb="35" eb="36">
      <t>ツ</t>
    </rPh>
    <rPh sb="40" eb="41">
      <t>アタイ</t>
    </rPh>
    <rPh sb="53" eb="54">
      <t>キ</t>
    </rPh>
    <rPh sb="55" eb="56">
      <t>ト</t>
    </rPh>
    <rPh sb="60" eb="61">
      <t>ハ</t>
    </rPh>
    <rPh sb="62" eb="63">
      <t>ツ</t>
    </rPh>
    <rPh sb="69" eb="71">
      <t>スウシキ</t>
    </rPh>
    <rPh sb="72" eb="75">
      <t>チメイテキ</t>
    </rPh>
    <rPh sb="76" eb="78">
      <t>ケッカン</t>
    </rPh>
    <rPh sb="79" eb="80">
      <t>ショウ</t>
    </rPh>
    <rPh sb="82" eb="84">
      <t>バアイ</t>
    </rPh>
    <phoneticPr fontId="1"/>
  </si>
  <si>
    <t>６）「原盤」シートは問題と解答の記録を残すために使うところです。ご自由にお使い下さい。…このワークシートが思ったよりも容量を使っていることが判明し、別ファイルにいたしました。　記録はそちらをお使い下さい。</t>
    <rPh sb="3" eb="5">
      <t>ゲンバン</t>
    </rPh>
    <rPh sb="10" eb="12">
      <t>モンダイ</t>
    </rPh>
    <rPh sb="13" eb="15">
      <t>カイトウ</t>
    </rPh>
    <rPh sb="16" eb="18">
      <t>キロク</t>
    </rPh>
    <rPh sb="19" eb="20">
      <t>ノコ</t>
    </rPh>
    <rPh sb="24" eb="25">
      <t>ツカ</t>
    </rPh>
    <rPh sb="33" eb="35">
      <t>ジユウ</t>
    </rPh>
    <rPh sb="37" eb="38">
      <t>ツカ</t>
    </rPh>
    <rPh sb="39" eb="40">
      <t>クダ</t>
    </rPh>
    <rPh sb="53" eb="54">
      <t>オモ</t>
    </rPh>
    <rPh sb="59" eb="61">
      <t>ヨウリョウ</t>
    </rPh>
    <rPh sb="62" eb="63">
      <t>ツカ</t>
    </rPh>
    <rPh sb="70" eb="72">
      <t>ハンメイ</t>
    </rPh>
    <rPh sb="74" eb="75">
      <t>ベツ</t>
    </rPh>
    <rPh sb="88" eb="90">
      <t>キロク</t>
    </rPh>
    <rPh sb="96" eb="97">
      <t>ツカ</t>
    </rPh>
    <rPh sb="98" eb="99">
      <t>クダ</t>
    </rPh>
    <phoneticPr fontId="1"/>
  </si>
  <si>
    <t>空欄の数を数えています。　（残り空欄数を表示します）</t>
    <rPh sb="0" eb="2">
      <t>クウラン</t>
    </rPh>
    <rPh sb="3" eb="4">
      <t>カズ</t>
    </rPh>
    <rPh sb="5" eb="6">
      <t>カゾ</t>
    </rPh>
    <rPh sb="14" eb="15">
      <t>ノコ</t>
    </rPh>
    <rPh sb="16" eb="18">
      <t>クウラン</t>
    </rPh>
    <rPh sb="18" eb="19">
      <t>カズ</t>
    </rPh>
    <rPh sb="20" eb="22">
      <t>ヒョウジ</t>
    </rPh>
    <phoneticPr fontId="1"/>
  </si>
  <si>
    <t>７）「数独プレイ」ワークシートが大きすぎて画面に入りきらない場合には、エクセルの縮小機能を使用して小さくしてください。私は７０％で使っています。</t>
    <rPh sb="3" eb="4">
      <t>スウ</t>
    </rPh>
    <rPh sb="4" eb="5">
      <t>ドク</t>
    </rPh>
    <rPh sb="16" eb="17">
      <t>オオ</t>
    </rPh>
    <rPh sb="21" eb="23">
      <t>ガメン</t>
    </rPh>
    <rPh sb="24" eb="25">
      <t>ハイ</t>
    </rPh>
    <rPh sb="30" eb="32">
      <t>バアイ</t>
    </rPh>
    <rPh sb="40" eb="42">
      <t>シュクショウ</t>
    </rPh>
    <rPh sb="42" eb="44">
      <t>キノウ</t>
    </rPh>
    <rPh sb="45" eb="47">
      <t>シヨウ</t>
    </rPh>
    <rPh sb="49" eb="50">
      <t>チイ</t>
    </rPh>
    <rPh sb="59" eb="60">
      <t>ワタシ</t>
    </rPh>
    <rPh sb="65" eb="66">
      <t>ツカ</t>
    </rPh>
    <phoneticPr fontId="1"/>
  </si>
  <si>
    <t>ダウンロードしていただけましたことを嬉しく思います。　心行くまで数独をお楽しみください。</t>
    <rPh sb="18" eb="19">
      <t>ウレ</t>
    </rPh>
    <rPh sb="21" eb="22">
      <t>オモ</t>
    </rPh>
    <rPh sb="27" eb="29">
      <t>ココロユ</t>
    </rPh>
    <rPh sb="32" eb="33">
      <t>スウ</t>
    </rPh>
    <rPh sb="33" eb="34">
      <t>ドク</t>
    </rPh>
    <rPh sb="36" eb="37">
      <t>タノ</t>
    </rPh>
    <phoneticPr fontId="1"/>
  </si>
  <si>
    <t>#5392</t>
    <phoneticPr fontId="1"/>
  </si>
  <si>
    <t>8f5</t>
    <phoneticPr fontId="1"/>
  </si>
  <si>
    <t>バグを直した</t>
    <rPh sb="3" eb="4">
      <t>ナオ</t>
    </rPh>
    <phoneticPr fontId="1"/>
  </si>
  <si>
    <t>#5416</t>
    <phoneticPr fontId="1"/>
  </si>
  <si>
    <t>#5253</t>
    <phoneticPr fontId="1"/>
  </si>
  <si>
    <t>#5475</t>
    <phoneticPr fontId="1"/>
  </si>
  <si>
    <t>数独プレイとヒント作成。9c1にバグあり。　Ab$33とすべきところがAc$33になっていた。</t>
    <rPh sb="0" eb="1">
      <t>スウ</t>
    </rPh>
    <rPh sb="1" eb="2">
      <t>ドク</t>
    </rPh>
    <rPh sb="9" eb="11">
      <t>サクセイ</t>
    </rPh>
    <phoneticPr fontId="1"/>
  </si>
  <si>
    <t>２か所あった。4a5と8a5で、参照する場所が違っていた。　ヒント作成にあるものは、数独プレイにもあるんだね。</t>
    <rPh sb="2" eb="3">
      <t>ショ</t>
    </rPh>
    <rPh sb="16" eb="18">
      <t>サンショウ</t>
    </rPh>
    <rPh sb="20" eb="22">
      <t>バショ</t>
    </rPh>
    <rPh sb="23" eb="24">
      <t>チガ</t>
    </rPh>
    <rPh sb="33" eb="35">
      <t>サクセイ</t>
    </rPh>
    <rPh sb="42" eb="43">
      <t>スウ</t>
    </rPh>
    <rPh sb="43" eb="44">
      <t>ドク</t>
    </rPh>
    <phoneticPr fontId="1"/>
  </si>
  <si>
    <t>#5443</t>
    <phoneticPr fontId="1"/>
  </si>
</sst>
</file>

<file path=xl/styles.xml><?xml version="1.0" encoding="utf-8"?>
<styleSheet xmlns="http://schemas.openxmlformats.org/spreadsheetml/2006/main">
  <numFmts count="1">
    <numFmt numFmtId="176" formatCode="0_ "/>
  </numFmts>
  <fonts count="45">
    <font>
      <sz val="11"/>
      <color theme="1"/>
      <name val="ＭＳ Ｐゴシック"/>
      <family val="2"/>
      <charset val="128"/>
      <scheme val="minor"/>
    </font>
    <font>
      <sz val="6"/>
      <name val="ＭＳ Ｐゴシック"/>
      <family val="2"/>
      <charset val="128"/>
      <scheme val="minor"/>
    </font>
    <font>
      <b/>
      <sz val="16"/>
      <color theme="8" tint="-0.249977111117893"/>
      <name val="ＭＳ Ｐゴシック"/>
      <family val="3"/>
      <charset val="128"/>
      <scheme val="minor"/>
    </font>
    <font>
      <sz val="36"/>
      <color theme="1"/>
      <name val="ＭＳ Ｐゴシック"/>
      <family val="2"/>
      <charset val="128"/>
      <scheme val="minor"/>
    </font>
    <font>
      <b/>
      <sz val="12"/>
      <color theme="1"/>
      <name val="ＭＳ Ｐゴシック"/>
      <family val="3"/>
      <charset val="128"/>
      <scheme val="minor"/>
    </font>
    <font>
      <b/>
      <sz val="18"/>
      <color theme="6" tint="-0.249977111117893"/>
      <name val="ＭＳ Ｐゴシック"/>
      <family val="3"/>
      <charset val="128"/>
      <scheme val="minor"/>
    </font>
    <font>
      <sz val="11"/>
      <color rgb="FFFF0000"/>
      <name val="ＭＳ Ｐゴシック"/>
      <family val="2"/>
      <charset val="128"/>
      <scheme val="minor"/>
    </font>
    <font>
      <sz val="11"/>
      <name val="ＭＳ Ｐゴシック"/>
      <family val="2"/>
      <charset val="128"/>
      <scheme val="minor"/>
    </font>
    <font>
      <b/>
      <sz val="16"/>
      <color rgb="FFFF0000"/>
      <name val="ＭＳ Ｐゴシック"/>
      <family val="3"/>
      <charset val="128"/>
      <scheme val="minor"/>
    </font>
    <font>
      <sz val="11"/>
      <color rgb="FF0070C0"/>
      <name val="ＭＳ Ｐゴシック"/>
      <family val="2"/>
      <charset val="128"/>
      <scheme val="minor"/>
    </font>
    <font>
      <sz val="28"/>
      <color theme="1"/>
      <name val="ＭＳ Ｐゴシック"/>
      <family val="2"/>
      <charset val="128"/>
      <scheme val="minor"/>
    </font>
    <font>
      <sz val="24"/>
      <color theme="0" tint="-0.34998626667073579"/>
      <name val="ＭＳ Ｐゴシック"/>
      <family val="2"/>
      <charset val="128"/>
      <scheme val="minor"/>
    </font>
    <font>
      <sz val="8"/>
      <color theme="1"/>
      <name val="ＭＳ Ｐゴシック"/>
      <family val="2"/>
      <charset val="128"/>
      <scheme val="minor"/>
    </font>
    <font>
      <sz val="11"/>
      <color theme="0"/>
      <name val="ＭＳ Ｐゴシック"/>
      <family val="2"/>
      <charset val="128"/>
      <scheme val="minor"/>
    </font>
    <font>
      <sz val="16"/>
      <color rgb="FF0070C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2"/>
      <charset val="128"/>
      <scheme val="minor"/>
    </font>
    <font>
      <b/>
      <sz val="11"/>
      <color theme="1"/>
      <name val="ＭＳ Ｐゴシック"/>
      <family val="3"/>
      <charset val="128"/>
      <scheme val="minor"/>
    </font>
    <font>
      <sz val="6"/>
      <color theme="1"/>
      <name val="ＭＳ Ｐゴシック"/>
      <family val="2"/>
      <charset val="128"/>
      <scheme val="minor"/>
    </font>
    <font>
      <b/>
      <sz val="11"/>
      <color rgb="FFFF0000"/>
      <name val="ＭＳ Ｐゴシック"/>
      <family val="3"/>
      <charset val="128"/>
      <scheme val="minor"/>
    </font>
    <font>
      <b/>
      <sz val="12"/>
      <color rgb="FFFF0000"/>
      <name val="ＭＳ Ｐゴシック"/>
      <family val="3"/>
      <charset val="128"/>
      <scheme val="minor"/>
    </font>
    <font>
      <b/>
      <sz val="11"/>
      <color theme="0"/>
      <name val="ＭＳ Ｐゴシック"/>
      <family val="3"/>
      <charset val="128"/>
      <scheme val="minor"/>
    </font>
    <font>
      <b/>
      <sz val="14"/>
      <color theme="1"/>
      <name val="ＭＳ Ｐゴシック"/>
      <family val="3"/>
      <charset val="128"/>
      <scheme val="minor"/>
    </font>
    <font>
      <sz val="6"/>
      <color theme="1"/>
      <name val="ＭＳ Ｐゴシック"/>
      <family val="3"/>
      <charset val="128"/>
      <scheme val="minor"/>
    </font>
    <font>
      <sz val="12"/>
      <color theme="1"/>
      <name val="ＭＳ Ｐゴシック"/>
      <family val="3"/>
      <charset val="128"/>
      <scheme val="minor"/>
    </font>
    <font>
      <sz val="28"/>
      <name val="ＭＳ Ｐゴシック"/>
      <family val="3"/>
      <charset val="128"/>
      <scheme val="minor"/>
    </font>
    <font>
      <b/>
      <sz val="20"/>
      <color theme="0"/>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1"/>
      <color rgb="FF0070C0"/>
      <name val="ＭＳ Ｐゴシック"/>
      <family val="3"/>
      <charset val="128"/>
      <scheme val="minor"/>
    </font>
    <font>
      <b/>
      <sz val="16"/>
      <color theme="1"/>
      <name val="ＭＳ Ｐゴシック"/>
      <family val="3"/>
      <charset val="128"/>
      <scheme val="minor"/>
    </font>
    <font>
      <b/>
      <sz val="14"/>
      <color theme="0"/>
      <name val="ＭＳ Ｐゴシック"/>
      <family val="3"/>
      <charset val="128"/>
      <scheme val="minor"/>
    </font>
    <font>
      <u/>
      <sz val="11"/>
      <color theme="10"/>
      <name val="ＭＳ Ｐゴシック"/>
      <family val="3"/>
      <charset val="128"/>
    </font>
    <font>
      <u/>
      <sz val="10"/>
      <color theme="10"/>
      <name val="ＭＳ Ｐゴシック"/>
      <family val="3"/>
      <charset val="128"/>
    </font>
    <font>
      <sz val="10"/>
      <color theme="1"/>
      <name val="ＭＳ Ｐゴシック"/>
      <family val="3"/>
      <charset val="128"/>
      <scheme val="minor"/>
    </font>
    <font>
      <sz val="10"/>
      <color theme="9" tint="-0.249977111117893"/>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0"/>
      <color theme="0" tint="-0.499984740745262"/>
      <name val="ＭＳ Ｐゴシック"/>
      <family val="3"/>
      <charset val="128"/>
      <scheme val="minor"/>
    </font>
    <font>
      <sz val="10"/>
      <color theme="1"/>
      <name val="ＭＳ Ｐゴシック"/>
      <family val="2"/>
      <charset val="128"/>
      <scheme val="minor"/>
    </font>
    <font>
      <sz val="18"/>
      <color theme="1"/>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000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CCC"/>
        <bgColor indexed="64"/>
      </patternFill>
    </fill>
  </fills>
  <borders count="7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2">
    <xf numFmtId="0" fontId="0" fillId="0" borderId="0">
      <alignment vertical="center"/>
    </xf>
    <xf numFmtId="0" fontId="36" fillId="0" borderId="0" applyNumberFormat="0" applyFill="0" applyBorder="0" applyAlignment="0" applyProtection="0">
      <alignment vertical="top"/>
      <protection locked="0"/>
    </xf>
  </cellStyleXfs>
  <cellXfs count="772">
    <xf numFmtId="0" fontId="0" fillId="0" borderId="0" xfId="0">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2" fillId="0" borderId="0" xfId="0" applyFont="1">
      <alignment vertical="center"/>
    </xf>
    <xf numFmtId="0" fontId="0" fillId="0" borderId="0" xfId="0" applyAlignment="1">
      <alignment horizontal="center" vertical="center"/>
    </xf>
    <xf numFmtId="0" fontId="5" fillId="0" borderId="0" xfId="0" applyFont="1">
      <alignment vertical="center"/>
    </xf>
    <xf numFmtId="14" fontId="0" fillId="0" borderId="0" xfId="0" applyNumberFormat="1">
      <alignment vertical="center"/>
    </xf>
    <xf numFmtId="0" fontId="4" fillId="0" borderId="0" xfId="0" applyFont="1" applyAlignment="1">
      <alignment horizontal="center" vertical="center"/>
    </xf>
    <xf numFmtId="0" fontId="0" fillId="0" borderId="37" xfId="0" applyBorder="1">
      <alignment vertical="center"/>
    </xf>
    <xf numFmtId="0" fontId="0" fillId="0" borderId="4" xfId="0" applyBorder="1">
      <alignment vertical="center"/>
    </xf>
    <xf numFmtId="0" fontId="0" fillId="0" borderId="51" xfId="0" applyBorder="1">
      <alignment vertical="center"/>
    </xf>
    <xf numFmtId="0" fontId="0" fillId="0" borderId="53" xfId="0" applyBorder="1">
      <alignment vertical="center"/>
    </xf>
    <xf numFmtId="0" fontId="0" fillId="0" borderId="0" xfId="0" applyBorder="1">
      <alignment vertical="center"/>
    </xf>
    <xf numFmtId="0" fontId="0" fillId="0" borderId="3" xfId="0" applyBorder="1">
      <alignment vertical="center"/>
    </xf>
    <xf numFmtId="0" fontId="0" fillId="0" borderId="5" xfId="0" applyBorder="1">
      <alignment vertical="center"/>
    </xf>
    <xf numFmtId="176" fontId="0" fillId="0" borderId="0" xfId="0" applyNumberFormat="1" applyAlignment="1">
      <alignment vertical="center" textRotation="180"/>
    </xf>
    <xf numFmtId="0" fontId="0" fillId="0" borderId="6" xfId="0" applyBorder="1">
      <alignment vertical="center"/>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17" xfId="0" applyBorder="1">
      <alignment vertical="center"/>
    </xf>
    <xf numFmtId="0" fontId="0" fillId="0" borderId="49" xfId="0" applyBorder="1">
      <alignment vertical="center"/>
    </xf>
    <xf numFmtId="0" fontId="0" fillId="0" borderId="52" xfId="0" applyBorder="1">
      <alignment vertical="center"/>
    </xf>
    <xf numFmtId="0" fontId="0" fillId="0" borderId="21" xfId="0" applyBorder="1">
      <alignment vertical="center"/>
    </xf>
    <xf numFmtId="0" fontId="0" fillId="0" borderId="41" xfId="0" applyBorder="1">
      <alignment vertical="center"/>
    </xf>
    <xf numFmtId="0" fontId="0" fillId="0" borderId="42" xfId="0" applyBorder="1">
      <alignment vertical="center"/>
    </xf>
    <xf numFmtId="0" fontId="0" fillId="0" borderId="22" xfId="0" applyBorder="1">
      <alignment vertical="center"/>
    </xf>
    <xf numFmtId="0" fontId="0" fillId="0" borderId="43" xfId="0" applyBorder="1">
      <alignment vertical="center"/>
    </xf>
    <xf numFmtId="0" fontId="0" fillId="0" borderId="23" xfId="0" applyBorder="1">
      <alignment vertical="center"/>
    </xf>
    <xf numFmtId="0" fontId="0" fillId="0" borderId="44" xfId="0" applyBorder="1">
      <alignment vertical="center"/>
    </xf>
    <xf numFmtId="0" fontId="0" fillId="0" borderId="45" xfId="0" applyBorder="1">
      <alignment vertical="center"/>
    </xf>
    <xf numFmtId="0" fontId="0" fillId="0" borderId="47" xfId="0" applyBorder="1">
      <alignment vertical="center"/>
    </xf>
    <xf numFmtId="0" fontId="0" fillId="0" borderId="55" xfId="0" applyBorder="1">
      <alignment vertical="center"/>
    </xf>
    <xf numFmtId="0" fontId="0" fillId="0" borderId="56" xfId="0" applyBorder="1">
      <alignment vertical="center"/>
    </xf>
    <xf numFmtId="0" fontId="0" fillId="0" borderId="40" xfId="0" applyBorder="1">
      <alignment vertical="center"/>
    </xf>
    <xf numFmtId="0" fontId="0" fillId="0" borderId="27" xfId="0" applyBorder="1">
      <alignment vertical="center"/>
    </xf>
    <xf numFmtId="0" fontId="0" fillId="0" borderId="54" xfId="0" applyBorder="1">
      <alignment vertical="center"/>
    </xf>
    <xf numFmtId="0" fontId="0" fillId="0" borderId="48" xfId="0" applyBorder="1">
      <alignment vertical="center"/>
    </xf>
    <xf numFmtId="0" fontId="0" fillId="0" borderId="63" xfId="0" applyBorder="1">
      <alignment vertical="center"/>
    </xf>
    <xf numFmtId="0" fontId="0" fillId="0" borderId="50" xfId="0" applyBorder="1">
      <alignment vertical="center"/>
    </xf>
    <xf numFmtId="0" fontId="0" fillId="0" borderId="64" xfId="0" applyBorder="1">
      <alignment vertical="center"/>
    </xf>
    <xf numFmtId="0" fontId="0" fillId="0" borderId="62" xfId="0" applyBorder="1">
      <alignment vertical="center"/>
    </xf>
    <xf numFmtId="0" fontId="0" fillId="0" borderId="0" xfId="0" applyBorder="1" applyAlignment="1">
      <alignment horizontal="left" vertical="center"/>
    </xf>
    <xf numFmtId="0" fontId="0" fillId="0" borderId="0" xfId="0" applyAlignment="1">
      <alignment horizontal="right" vertical="center"/>
    </xf>
    <xf numFmtId="0" fontId="0" fillId="2" borderId="51"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36" xfId="0" applyFill="1" applyBorder="1" applyAlignment="1">
      <alignment horizontal="center" vertical="center"/>
    </xf>
    <xf numFmtId="0" fontId="0" fillId="2" borderId="59" xfId="0" applyFill="1" applyBorder="1" applyAlignment="1">
      <alignment horizontal="center" vertical="center"/>
    </xf>
    <xf numFmtId="0" fontId="0" fillId="2" borderId="56" xfId="0" applyFill="1" applyBorder="1" applyAlignment="1">
      <alignment horizontal="center" vertical="center"/>
    </xf>
    <xf numFmtId="0" fontId="0" fillId="2" borderId="39" xfId="0" applyFill="1" applyBorder="1" applyAlignment="1">
      <alignment horizontal="center" vertical="center"/>
    </xf>
    <xf numFmtId="0" fontId="0" fillId="2" borderId="50" xfId="0" applyFill="1" applyBorder="1" applyAlignment="1">
      <alignment horizontal="center" vertical="center"/>
    </xf>
    <xf numFmtId="0" fontId="0" fillId="2" borderId="45" xfId="0" applyFill="1" applyBorder="1" applyAlignment="1">
      <alignment horizontal="center" vertical="center"/>
    </xf>
    <xf numFmtId="0" fontId="0" fillId="2" borderId="7" xfId="0" applyFill="1" applyBorder="1" applyAlignment="1">
      <alignment horizontal="center" vertical="center"/>
    </xf>
    <xf numFmtId="0" fontId="0" fillId="2" borderId="60" xfId="0" applyFill="1" applyBorder="1" applyAlignment="1">
      <alignment horizontal="center" vertical="center"/>
    </xf>
    <xf numFmtId="0" fontId="0" fillId="2" borderId="65" xfId="0"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0" fillId="2" borderId="66" xfId="0" applyFill="1" applyBorder="1" applyAlignment="1">
      <alignment horizontal="center" vertical="center"/>
    </xf>
    <xf numFmtId="0" fontId="0" fillId="2" borderId="0" xfId="0" applyFill="1" applyBorder="1" applyAlignment="1">
      <alignment horizontal="center" vertical="center"/>
    </xf>
    <xf numFmtId="0" fontId="7" fillId="0" borderId="0" xfId="0"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8" fillId="0" borderId="0" xfId="0" applyFont="1">
      <alignment vertical="center"/>
    </xf>
    <xf numFmtId="0" fontId="7" fillId="0" borderId="0" xfId="0" applyFont="1">
      <alignment vertical="center"/>
    </xf>
    <xf numFmtId="0" fontId="9" fillId="0" borderId="0" xfId="0" applyFont="1">
      <alignment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19"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51" xfId="0" applyFont="1" applyBorder="1" applyAlignment="1">
      <alignment horizontal="center" vertical="center"/>
    </xf>
    <xf numFmtId="0" fontId="7" fillId="0" borderId="53" xfId="0" applyFont="1" applyBorder="1" applyAlignment="1">
      <alignment horizontal="center" vertical="center"/>
    </xf>
    <xf numFmtId="0" fontId="7" fillId="0" borderId="6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0" fillId="0" borderId="0" xfId="0" applyAlignment="1">
      <alignment vertical="center"/>
    </xf>
    <xf numFmtId="0" fontId="0" fillId="0" borderId="13" xfId="0" applyFill="1" applyBorder="1">
      <alignment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16" fillId="3" borderId="0" xfId="0" applyFont="1" applyFill="1" applyBorder="1" applyAlignment="1">
      <alignment horizontal="left" vertical="center"/>
    </xf>
    <xf numFmtId="0" fontId="0" fillId="2" borderId="0" xfId="0" applyFill="1">
      <alignment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2" xfId="0" applyFont="1" applyFill="1" applyBorder="1" applyAlignment="1">
      <alignment horizontal="center" vertical="center"/>
    </xf>
    <xf numFmtId="0" fontId="0" fillId="2" borderId="19"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20" xfId="0" applyFill="1" applyBorder="1" applyAlignment="1">
      <alignment horizontal="center" vertical="center"/>
    </xf>
    <xf numFmtId="0" fontId="7" fillId="2" borderId="19"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51"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61" xfId="0" applyFon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7" xfId="0" applyFont="1" applyFill="1" applyBorder="1" applyAlignment="1">
      <alignment horizontal="center" vertical="center"/>
    </xf>
    <xf numFmtId="0" fontId="17" fillId="0" borderId="0" xfId="0" applyFont="1">
      <alignment vertical="center"/>
    </xf>
    <xf numFmtId="0" fontId="13" fillId="0" borderId="37" xfId="0" applyFont="1"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47" xfId="0" applyBorder="1" applyAlignment="1">
      <alignment horizontal="center" vertical="center"/>
    </xf>
    <xf numFmtId="0" fontId="20" fillId="0" borderId="0" xfId="0" applyFont="1">
      <alignment vertical="center"/>
    </xf>
    <xf numFmtId="0" fontId="21" fillId="0" borderId="0" xfId="0" applyFont="1">
      <alignment vertical="center"/>
    </xf>
    <xf numFmtId="0" fontId="0" fillId="0" borderId="0" xfId="0" applyAlignment="1">
      <alignment vertical="center" wrapText="1"/>
    </xf>
    <xf numFmtId="0" fontId="24" fillId="0" borderId="0" xfId="0" applyFont="1">
      <alignment vertical="center"/>
    </xf>
    <xf numFmtId="0" fontId="0" fillId="0" borderId="2" xfId="0" applyBorder="1">
      <alignment vertical="center"/>
    </xf>
    <xf numFmtId="0" fontId="0" fillId="0" borderId="1" xfId="0" applyBorder="1">
      <alignment vertical="center"/>
    </xf>
    <xf numFmtId="0" fontId="0" fillId="3" borderId="49" xfId="0" applyFill="1" applyBorder="1" applyAlignment="1">
      <alignment horizontal="center" vertical="center"/>
    </xf>
    <xf numFmtId="0" fontId="0" fillId="4" borderId="72" xfId="0" applyFill="1" applyBorder="1" applyAlignment="1">
      <alignment horizontal="center" vertical="center"/>
    </xf>
    <xf numFmtId="0" fontId="0" fillId="4" borderId="49" xfId="0" applyFill="1" applyBorder="1" applyAlignment="1">
      <alignment horizontal="center" vertical="center"/>
    </xf>
    <xf numFmtId="0" fontId="0" fillId="0" borderId="60" xfId="0" applyBorder="1" applyAlignment="1">
      <alignment horizontal="center" vertical="center"/>
    </xf>
    <xf numFmtId="0" fontId="0" fillId="0" borderId="51" xfId="0" applyBorder="1" applyAlignment="1">
      <alignment horizontal="center" vertical="center"/>
    </xf>
    <xf numFmtId="0" fontId="0" fillId="0" borderId="71" xfId="0" applyBorder="1" applyAlignment="1">
      <alignment horizontal="center" vertical="center"/>
    </xf>
    <xf numFmtId="0" fontId="26" fillId="0" borderId="0" xfId="0" applyFont="1" applyAlignment="1">
      <alignment horizontal="center" vertical="center"/>
    </xf>
    <xf numFmtId="0" fontId="26" fillId="7" borderId="0" xfId="0" applyFont="1" applyFill="1" applyAlignment="1">
      <alignment horizontal="center" vertical="center"/>
    </xf>
    <xf numFmtId="0" fontId="21" fillId="7" borderId="0" xfId="0" applyFont="1" applyFill="1">
      <alignment vertical="center"/>
    </xf>
    <xf numFmtId="0" fontId="21" fillId="7" borderId="0" xfId="0" applyFont="1" applyFill="1" applyAlignment="1">
      <alignment horizontal="center" vertical="center"/>
    </xf>
    <xf numFmtId="0" fontId="22" fillId="0" borderId="0" xfId="0" applyFont="1" applyAlignment="1">
      <alignment horizontal="right" vertical="center"/>
    </xf>
    <xf numFmtId="0" fontId="27" fillId="0" borderId="0" xfId="0" applyFont="1" applyAlignment="1">
      <alignment vertical="center" wrapText="1"/>
    </xf>
    <xf numFmtId="0" fontId="27" fillId="0" borderId="0" xfId="0" applyFont="1">
      <alignment vertical="center"/>
    </xf>
    <xf numFmtId="0" fontId="2" fillId="8" borderId="0" xfId="0" applyFont="1" applyFill="1">
      <alignment vertical="center"/>
    </xf>
    <xf numFmtId="0" fontId="0" fillId="8" borderId="0" xfId="0" applyFill="1">
      <alignment vertical="center"/>
    </xf>
    <xf numFmtId="0" fontId="30" fillId="8" borderId="0" xfId="0" applyFont="1" applyFill="1">
      <alignment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xf>
    <xf numFmtId="0" fontId="33" fillId="0" borderId="68" xfId="0" applyFont="1" applyBorder="1" applyAlignment="1">
      <alignment horizontal="center" vertical="center"/>
    </xf>
    <xf numFmtId="0" fontId="33" fillId="0" borderId="67" xfId="0" applyFont="1" applyBorder="1" applyAlignment="1">
      <alignment horizontal="center" vertical="center"/>
    </xf>
    <xf numFmtId="0" fontId="33" fillId="0" borderId="33" xfId="0" applyFont="1" applyBorder="1" applyAlignment="1">
      <alignment horizontal="center" vertical="center"/>
    </xf>
    <xf numFmtId="0" fontId="33" fillId="0" borderId="70" xfId="0" applyFont="1" applyBorder="1" applyAlignment="1">
      <alignment horizontal="center" vertical="center"/>
    </xf>
    <xf numFmtId="0" fontId="33" fillId="0" borderId="58" xfId="0" applyFont="1" applyBorder="1" applyAlignment="1">
      <alignment horizontal="center" vertical="center"/>
    </xf>
    <xf numFmtId="0" fontId="33" fillId="0" borderId="57" xfId="0" applyFont="1" applyBorder="1" applyAlignment="1">
      <alignment horizontal="center" vertical="center"/>
    </xf>
    <xf numFmtId="0" fontId="33" fillId="0" borderId="18" xfId="0" applyFont="1" applyBorder="1" applyAlignment="1">
      <alignment horizontal="center" vertical="center"/>
    </xf>
    <xf numFmtId="0" fontId="33" fillId="0" borderId="69" xfId="0" applyFont="1" applyBorder="1" applyAlignment="1">
      <alignment horizontal="center" vertical="center"/>
    </xf>
    <xf numFmtId="0" fontId="28" fillId="0" borderId="0" xfId="0" applyFont="1" applyBorder="1" applyAlignment="1">
      <alignment vertical="center"/>
    </xf>
    <xf numFmtId="0" fontId="0" fillId="0" borderId="14" xfId="0" applyBorder="1" applyAlignment="1">
      <alignment vertical="center"/>
    </xf>
    <xf numFmtId="0" fontId="0" fillId="0" borderId="0" xfId="0" quotePrefix="1">
      <alignment vertical="center"/>
    </xf>
    <xf numFmtId="11" fontId="0" fillId="0" borderId="0" xfId="0" quotePrefix="1" applyNumberFormat="1">
      <alignment vertical="center"/>
    </xf>
    <xf numFmtId="0" fontId="0" fillId="0" borderId="40" xfId="0" applyBorder="1" applyAlignment="1">
      <alignment horizontal="center" vertical="center"/>
    </xf>
    <xf numFmtId="0" fontId="37" fillId="0" borderId="0" xfId="1" applyFont="1" applyAlignment="1" applyProtection="1">
      <alignment vertical="center"/>
    </xf>
    <xf numFmtId="0" fontId="38" fillId="0" borderId="0" xfId="0" applyFont="1">
      <alignment vertical="center"/>
    </xf>
    <xf numFmtId="0" fontId="38" fillId="0" borderId="0" xfId="0" applyFont="1" applyAlignment="1">
      <alignment horizontal="center" vertical="center"/>
    </xf>
    <xf numFmtId="0" fontId="39" fillId="0" borderId="0" xfId="0" applyFont="1">
      <alignment vertical="center"/>
    </xf>
    <xf numFmtId="0" fontId="0" fillId="0" borderId="0" xfId="0" applyAlignment="1">
      <alignment vertical="top" wrapText="1"/>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0"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12" xfId="0" applyFont="1" applyBorder="1" applyAlignment="1">
      <alignment horizontal="center" vertical="center"/>
    </xf>
    <xf numFmtId="0" fontId="18" fillId="0" borderId="19"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20"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2" borderId="6"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51" xfId="0" applyFont="1" applyFill="1" applyBorder="1" applyAlignment="1">
      <alignment horizontal="center" vertical="center"/>
    </xf>
    <xf numFmtId="0" fontId="18" fillId="2" borderId="56" xfId="0" applyFont="1" applyFill="1" applyBorder="1" applyAlignment="1">
      <alignment horizontal="center" vertical="center"/>
    </xf>
    <xf numFmtId="0" fontId="18" fillId="2" borderId="60"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50"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65"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66" xfId="0" applyFont="1" applyFill="1" applyBorder="1" applyAlignment="1">
      <alignment horizontal="center" vertical="center"/>
    </xf>
    <xf numFmtId="0" fontId="18" fillId="2" borderId="0" xfId="0" applyFont="1" applyFill="1" applyBorder="1" applyAlignment="1">
      <alignment horizontal="center" vertical="center"/>
    </xf>
    <xf numFmtId="0" fontId="21" fillId="7" borderId="0" xfId="0" applyFont="1" applyFill="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18" fillId="0" borderId="0" xfId="0" applyFont="1" applyAlignment="1">
      <alignment horizontal="center" vertical="center" textRotation="90"/>
    </xf>
    <xf numFmtId="0" fontId="19" fillId="0" borderId="4" xfId="0" applyFont="1" applyBorder="1" applyAlignment="1">
      <alignment horizontal="center" vertical="center" textRotation="90"/>
    </xf>
    <xf numFmtId="0" fontId="13" fillId="5" borderId="0" xfId="0" applyFont="1" applyFill="1" applyAlignment="1">
      <alignment horizontal="center" vertical="center" textRotation="90"/>
    </xf>
    <xf numFmtId="0" fontId="10" fillId="0" borderId="37"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45"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0" fillId="0" borderId="38" xfId="0" applyBorder="1" applyAlignment="1">
      <alignment horizontal="center" vertical="center"/>
    </xf>
    <xf numFmtId="0" fontId="10" fillId="0" borderId="22" xfId="0" applyFont="1" applyBorder="1" applyAlignment="1">
      <alignment horizontal="center" vertical="center" shrinkToFit="1"/>
    </xf>
    <xf numFmtId="0" fontId="10" fillId="0" borderId="49" xfId="0" applyFont="1" applyBorder="1" applyAlignment="1">
      <alignment horizontal="center" vertical="center" shrinkToFi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horizontal="center" vertical="center"/>
    </xf>
    <xf numFmtId="0" fontId="10" fillId="0" borderId="21" xfId="0" applyFont="1" applyBorder="1" applyAlignment="1">
      <alignment horizontal="center" vertical="center" shrinkToFit="1"/>
    </xf>
    <xf numFmtId="0" fontId="10" fillId="0" borderId="48" xfId="0" applyFont="1" applyBorder="1" applyAlignment="1">
      <alignment horizontal="center" vertical="center" shrinkToFit="1"/>
    </xf>
    <xf numFmtId="0" fontId="0" fillId="0" borderId="39" xfId="0" applyBorder="1" applyAlignment="1">
      <alignment horizontal="center" vertical="center"/>
    </xf>
    <xf numFmtId="0" fontId="10" fillId="0" borderId="23"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56" xfId="0" applyFont="1" applyBorder="1" applyAlignment="1">
      <alignment horizontal="center" vertical="center" shrinkToFit="1"/>
    </xf>
    <xf numFmtId="0" fontId="0" fillId="0" borderId="24" xfId="0" applyBorder="1" applyAlignment="1">
      <alignment horizontal="center" vertical="center"/>
    </xf>
    <xf numFmtId="0" fontId="0" fillId="0" borderId="18" xfId="0" applyBorder="1" applyAlignment="1">
      <alignment horizontal="center" vertical="center"/>
    </xf>
    <xf numFmtId="0" fontId="10" fillId="0" borderId="5"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54" xfId="0" applyFont="1" applyBorder="1" applyAlignment="1">
      <alignment horizontal="center" vertical="center" shrinkToFit="1"/>
    </xf>
    <xf numFmtId="0" fontId="0" fillId="0" borderId="58" xfId="0" applyBorder="1" applyAlignment="1">
      <alignment horizontal="center" vertical="center"/>
    </xf>
    <xf numFmtId="0" fontId="0" fillId="0" borderId="57" xfId="0" applyBorder="1" applyAlignment="1">
      <alignment horizontal="center" vertical="center"/>
    </xf>
    <xf numFmtId="0" fontId="10" fillId="0" borderId="53" xfId="0" applyFont="1" applyBorder="1" applyAlignment="1">
      <alignment horizontal="center" vertical="center" shrinkToFit="1"/>
    </xf>
    <xf numFmtId="0" fontId="10" fillId="0" borderId="51" xfId="0" applyFont="1" applyBorder="1" applyAlignment="1">
      <alignment horizontal="center" vertical="center" shrinkToFit="1"/>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10" fillId="3" borderId="37"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44" xfId="0" applyFont="1" applyFill="1" applyBorder="1" applyAlignment="1">
      <alignment horizontal="center" vertical="center" shrinkToFit="1"/>
    </xf>
    <xf numFmtId="0" fontId="10" fillId="3" borderId="45" xfId="0" applyFont="1" applyFill="1" applyBorder="1" applyAlignment="1">
      <alignment horizontal="center" vertical="center" shrinkToFit="1"/>
    </xf>
    <xf numFmtId="0" fontId="10" fillId="4" borderId="52" xfId="0" applyFont="1" applyFill="1" applyBorder="1" applyAlignment="1">
      <alignment horizontal="center" vertical="center" shrinkToFit="1"/>
    </xf>
    <xf numFmtId="0" fontId="10" fillId="4" borderId="37" xfId="0" applyFont="1" applyFill="1" applyBorder="1" applyAlignment="1">
      <alignment horizontal="center" vertical="center" shrinkToFit="1"/>
    </xf>
    <xf numFmtId="0" fontId="10" fillId="4" borderId="64" xfId="0" applyFont="1" applyFill="1" applyBorder="1" applyAlignment="1">
      <alignment horizontal="center" vertical="center" shrinkToFit="1"/>
    </xf>
    <xf numFmtId="0" fontId="10" fillId="4" borderId="44" xfId="0" applyFont="1" applyFill="1" applyBorder="1" applyAlignment="1">
      <alignment horizontal="center" vertical="center" shrinkToFit="1"/>
    </xf>
    <xf numFmtId="0" fontId="10" fillId="4" borderId="43" xfId="0" applyFont="1" applyFill="1" applyBorder="1" applyAlignment="1">
      <alignment horizontal="center" vertical="center" shrinkToFit="1"/>
    </xf>
    <xf numFmtId="0" fontId="10" fillId="4" borderId="45" xfId="0" applyFont="1" applyFill="1" applyBorder="1" applyAlignment="1">
      <alignment horizontal="center" vertical="center" shrinkToFit="1"/>
    </xf>
    <xf numFmtId="0" fontId="10" fillId="4" borderId="22" xfId="0" applyFont="1" applyFill="1" applyBorder="1" applyAlignment="1">
      <alignment horizontal="center" vertical="center" shrinkToFit="1"/>
    </xf>
    <xf numFmtId="0" fontId="10" fillId="4" borderId="23" xfId="0" applyFont="1" applyFill="1" applyBorder="1" applyAlignment="1">
      <alignment horizontal="center" vertical="center" shrinkToFit="1"/>
    </xf>
    <xf numFmtId="0" fontId="10" fillId="4" borderId="49" xfId="0" applyFont="1" applyFill="1" applyBorder="1" applyAlignment="1">
      <alignment horizontal="center" vertical="center" shrinkToFit="1"/>
    </xf>
    <xf numFmtId="0" fontId="10" fillId="4" borderId="50"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10" fillId="3" borderId="23" xfId="0" applyFont="1" applyFill="1" applyBorder="1" applyAlignment="1">
      <alignment horizontal="center" vertical="center" shrinkToFit="1"/>
    </xf>
    <xf numFmtId="0" fontId="29" fillId="3" borderId="51" xfId="0" applyFont="1" applyFill="1" applyBorder="1" applyAlignment="1" applyProtection="1">
      <alignment horizontal="center" vertical="center"/>
      <protection locked="0"/>
    </xf>
    <xf numFmtId="0" fontId="29" fillId="3" borderId="60" xfId="0" applyFont="1" applyFill="1" applyBorder="1" applyAlignment="1" applyProtection="1">
      <alignment horizontal="center" vertical="center"/>
      <protection locked="0"/>
    </xf>
    <xf numFmtId="0" fontId="29" fillId="3" borderId="61"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29" fillId="3" borderId="0"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29" fillId="3" borderId="3" xfId="0" applyFont="1" applyFill="1" applyBorder="1" applyAlignment="1" applyProtection="1">
      <alignment horizontal="center" vertical="center"/>
      <protection locked="0"/>
    </xf>
    <xf numFmtId="0" fontId="29" fillId="3" borderId="4" xfId="0" applyFont="1" applyFill="1" applyBorder="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29" fillId="4" borderId="59" xfId="0" applyFont="1" applyFill="1" applyBorder="1" applyAlignment="1" applyProtection="1">
      <alignment horizontal="center" vertical="center"/>
      <protection locked="0"/>
    </xf>
    <xf numFmtId="0" fontId="29" fillId="4" borderId="60" xfId="0" applyFont="1" applyFill="1" applyBorder="1" applyAlignment="1" applyProtection="1">
      <alignment horizontal="center" vertical="center"/>
      <protection locked="0"/>
    </xf>
    <xf numFmtId="0" fontId="29" fillId="4" borderId="53"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protection locked="0"/>
    </xf>
    <xf numFmtId="0" fontId="29" fillId="4" borderId="0" xfId="0" applyFont="1" applyFill="1" applyBorder="1" applyAlignment="1" applyProtection="1">
      <alignment horizontal="center" vertical="center"/>
      <protection locked="0"/>
    </xf>
    <xf numFmtId="0" fontId="29" fillId="4" borderId="2" xfId="0" applyFont="1" applyFill="1" applyBorder="1" applyAlignment="1" applyProtection="1">
      <alignment horizontal="center" vertical="center"/>
      <protection locked="0"/>
    </xf>
    <xf numFmtId="0" fontId="29" fillId="4" borderId="19" xfId="0" applyFont="1" applyFill="1" applyBorder="1" applyAlignment="1" applyProtection="1">
      <alignment horizontal="center" vertical="center"/>
      <protection locked="0"/>
    </xf>
    <xf numFmtId="0" fontId="29" fillId="4" borderId="4" xfId="0" applyFont="1" applyFill="1" applyBorder="1" applyAlignment="1" applyProtection="1">
      <alignment horizontal="center" vertical="center"/>
      <protection locked="0"/>
    </xf>
    <xf numFmtId="0" fontId="29" fillId="4" borderId="5" xfId="0" applyFont="1" applyFill="1" applyBorder="1" applyAlignment="1" applyProtection="1">
      <alignment horizontal="center" vertical="center"/>
      <protection locked="0"/>
    </xf>
    <xf numFmtId="0" fontId="29" fillId="4" borderId="51" xfId="0" applyFont="1" applyFill="1" applyBorder="1" applyAlignment="1" applyProtection="1">
      <alignment horizontal="center" vertical="center"/>
      <protection locked="0"/>
    </xf>
    <xf numFmtId="0" fontId="29" fillId="4" borderId="1" xfId="0" applyFont="1" applyFill="1" applyBorder="1" applyAlignment="1" applyProtection="1">
      <alignment horizontal="center" vertical="center"/>
      <protection locked="0"/>
    </xf>
    <xf numFmtId="0" fontId="29" fillId="4" borderId="3" xfId="0" applyFont="1" applyFill="1" applyBorder="1" applyAlignment="1" applyProtection="1">
      <alignment horizontal="center" vertical="center"/>
      <protection locked="0"/>
    </xf>
    <xf numFmtId="0" fontId="29" fillId="4" borderId="61" xfId="0" applyFont="1" applyFill="1" applyBorder="1" applyAlignment="1" applyProtection="1">
      <alignment horizontal="center" vertical="center"/>
      <protection locked="0"/>
    </xf>
    <xf numFmtId="0" fontId="29" fillId="4" borderId="12" xfId="0" applyFont="1" applyFill="1" applyBorder="1" applyAlignment="1" applyProtection="1">
      <alignment horizontal="center" vertical="center"/>
      <protection locked="0"/>
    </xf>
    <xf numFmtId="0" fontId="29" fillId="4" borderId="20" xfId="0" applyFont="1" applyFill="1" applyBorder="1" applyAlignment="1" applyProtection="1">
      <alignment horizontal="center" vertical="center"/>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0" fillId="4" borderId="40"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0" fillId="0" borderId="22" xfId="0" applyBorder="1" applyAlignment="1">
      <alignment horizontal="center" vertical="center"/>
    </xf>
    <xf numFmtId="0" fontId="0" fillId="0" borderId="23" xfId="0" applyBorder="1" applyAlignment="1">
      <alignment horizontal="center" vertical="center"/>
    </xf>
    <xf numFmtId="0" fontId="29" fillId="4" borderId="13" xfId="0" applyFont="1" applyFill="1" applyBorder="1" applyAlignment="1" applyProtection="1">
      <alignment horizontal="center" vertical="center"/>
      <protection locked="0"/>
    </xf>
    <xf numFmtId="0" fontId="29" fillId="4" borderId="14" xfId="0" applyFont="1" applyFill="1" applyBorder="1" applyAlignment="1" applyProtection="1">
      <alignment horizontal="center" vertical="center"/>
      <protection locked="0"/>
    </xf>
    <xf numFmtId="0" fontId="29" fillId="4" borderId="15" xfId="0" applyFont="1" applyFill="1" applyBorder="1" applyAlignment="1" applyProtection="1">
      <alignment horizontal="center" vertical="center"/>
      <protection locked="0"/>
    </xf>
    <xf numFmtId="0" fontId="29" fillId="4" borderId="16" xfId="0" applyFont="1" applyFill="1" applyBorder="1" applyAlignment="1" applyProtection="1">
      <alignment horizontal="center" vertical="center"/>
      <protection locked="0"/>
    </xf>
    <xf numFmtId="0" fontId="29" fillId="4" borderId="17" xfId="0" applyFont="1" applyFill="1" applyBorder="1" applyAlignment="1" applyProtection="1">
      <alignment horizontal="center" vertical="center"/>
      <protection locked="0"/>
    </xf>
    <xf numFmtId="0" fontId="29" fillId="3" borderId="59" xfId="0" applyFont="1" applyFill="1" applyBorder="1" applyAlignment="1" applyProtection="1">
      <alignment horizontal="center" vertical="center"/>
      <protection locked="0"/>
    </xf>
    <xf numFmtId="0" fontId="29" fillId="3" borderId="53"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0" fontId="29" fillId="3" borderId="2" xfId="0" applyFont="1" applyFill="1" applyBorder="1" applyAlignment="1" applyProtection="1">
      <alignment horizontal="center" vertical="center"/>
      <protection locked="0"/>
    </xf>
    <xf numFmtId="0" fontId="29" fillId="3" borderId="13"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3" borderId="15" xfId="0" applyFont="1" applyFill="1" applyBorder="1" applyAlignment="1" applyProtection="1">
      <alignment horizontal="center" vertical="center"/>
      <protection locked="0"/>
    </xf>
    <xf numFmtId="0" fontId="29" fillId="3" borderId="16" xfId="0" applyFont="1" applyFill="1" applyBorder="1" applyAlignment="1" applyProtection="1">
      <alignment horizontal="center" vertical="center"/>
      <protection locked="0"/>
    </xf>
    <xf numFmtId="0" fontId="29" fillId="3" borderId="17" xfId="0" applyFont="1" applyFill="1" applyBorder="1" applyAlignment="1" applyProtection="1">
      <alignment horizontal="center" vertical="center"/>
      <protection locked="0"/>
    </xf>
    <xf numFmtId="0" fontId="29" fillId="3" borderId="19"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0" fillId="0" borderId="21" xfId="0" applyBorder="1" applyAlignment="1">
      <alignment horizontal="center" vertical="center"/>
    </xf>
    <xf numFmtId="0" fontId="29" fillId="4" borderId="6" xfId="0" applyFont="1" applyFill="1" applyBorder="1" applyAlignment="1" applyProtection="1">
      <alignment horizontal="center" vertical="center"/>
      <protection locked="0"/>
    </xf>
    <xf numFmtId="0" fontId="29" fillId="4" borderId="7" xfId="0" applyFont="1" applyFill="1" applyBorder="1" applyAlignment="1" applyProtection="1">
      <alignment horizontal="center" vertical="center"/>
      <protection locked="0"/>
    </xf>
    <xf numFmtId="0" fontId="29" fillId="4" borderId="8" xfId="0" applyFont="1" applyFill="1" applyBorder="1" applyAlignment="1" applyProtection="1">
      <alignment horizontal="center" vertical="center"/>
      <protection locked="0"/>
    </xf>
    <xf numFmtId="0" fontId="29" fillId="4" borderId="9" xfId="0" applyFont="1" applyFill="1" applyBorder="1" applyAlignment="1" applyProtection="1">
      <alignment horizontal="center" vertical="center"/>
      <protection locked="0"/>
    </xf>
    <xf numFmtId="0" fontId="29" fillId="4" borderId="10" xfId="0"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7" xfId="0" applyFont="1" applyFill="1" applyBorder="1" applyAlignment="1" applyProtection="1">
      <alignment horizontal="center" vertical="center"/>
      <protection locked="0"/>
    </xf>
    <xf numFmtId="0" fontId="29" fillId="3" borderId="8" xfId="0" applyFont="1" applyFill="1" applyBorder="1" applyAlignment="1" applyProtection="1">
      <alignment horizontal="center" vertical="center"/>
      <protection locked="0"/>
    </xf>
    <xf numFmtId="0" fontId="10" fillId="3" borderId="49" xfId="0" applyFont="1" applyFill="1" applyBorder="1" applyAlignment="1">
      <alignment horizontal="center" vertical="center" shrinkToFit="1"/>
    </xf>
    <xf numFmtId="0" fontId="10" fillId="3" borderId="50" xfId="0" applyFont="1" applyFill="1" applyBorder="1" applyAlignment="1">
      <alignment horizontal="center" vertical="center" shrinkToFit="1"/>
    </xf>
    <xf numFmtId="0" fontId="29" fillId="3" borderId="9" xfId="0" applyFont="1" applyFill="1" applyBorder="1" applyAlignment="1" applyProtection="1">
      <alignment horizontal="center" vertical="center"/>
      <protection locked="0"/>
    </xf>
    <xf numFmtId="0" fontId="29" fillId="3" borderId="10" xfId="0" applyFont="1" applyFill="1" applyBorder="1" applyAlignment="1" applyProtection="1">
      <alignment horizontal="center" vertical="center"/>
      <protection locked="0"/>
    </xf>
    <xf numFmtId="0" fontId="10" fillId="3" borderId="27" xfId="0" applyFont="1" applyFill="1" applyBorder="1" applyAlignment="1">
      <alignment horizontal="center" vertical="center" shrinkToFit="1"/>
    </xf>
    <xf numFmtId="0" fontId="10" fillId="3" borderId="40" xfId="0" applyFont="1" applyFill="1" applyBorder="1" applyAlignment="1">
      <alignment horizontal="center" vertical="center" shrinkToFit="1"/>
    </xf>
    <xf numFmtId="0" fontId="10" fillId="3" borderId="54"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54" xfId="0" applyFont="1" applyFill="1" applyBorder="1" applyAlignment="1">
      <alignment horizontal="center" vertical="center" shrinkToFit="1"/>
    </xf>
    <xf numFmtId="0" fontId="10" fillId="4" borderId="27" xfId="0" applyFont="1" applyFill="1" applyBorder="1" applyAlignment="1">
      <alignment horizontal="center" vertical="center" shrinkToFit="1"/>
    </xf>
    <xf numFmtId="0" fontId="10" fillId="4" borderId="21" xfId="0" applyFont="1" applyFill="1" applyBorder="1" applyAlignment="1">
      <alignment horizontal="center" vertical="center" shrinkToFit="1"/>
    </xf>
    <xf numFmtId="0" fontId="10" fillId="4" borderId="41" xfId="0" applyFont="1" applyFill="1" applyBorder="1" applyAlignment="1">
      <alignment horizontal="center" vertical="center" shrinkToFit="1"/>
    </xf>
    <xf numFmtId="0" fontId="10" fillId="4" borderId="42" xfId="0" applyFont="1" applyFill="1" applyBorder="1" applyAlignment="1">
      <alignment horizontal="center" vertical="center" shrinkToFit="1"/>
    </xf>
    <xf numFmtId="0" fontId="10" fillId="3" borderId="63" xfId="0" applyFont="1" applyFill="1" applyBorder="1" applyAlignment="1">
      <alignment horizontal="center" vertical="center" shrinkToFit="1"/>
    </xf>
    <xf numFmtId="0" fontId="10" fillId="3" borderId="41" xfId="0" applyFont="1" applyFill="1" applyBorder="1" applyAlignment="1">
      <alignment horizontal="center" vertical="center" shrinkToFit="1"/>
    </xf>
    <xf numFmtId="0" fontId="10" fillId="3" borderId="52" xfId="0" applyFont="1" applyFill="1" applyBorder="1" applyAlignment="1">
      <alignment horizontal="center" vertical="center" shrinkToFit="1"/>
    </xf>
    <xf numFmtId="0" fontId="10" fillId="3" borderId="42"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3" borderId="48" xfId="0" applyFont="1" applyFill="1" applyBorder="1" applyAlignment="1">
      <alignment horizontal="center" vertical="center" shrinkToFit="1"/>
    </xf>
    <xf numFmtId="0" fontId="10" fillId="3" borderId="64" xfId="0" applyFont="1" applyFill="1" applyBorder="1" applyAlignment="1">
      <alignment horizontal="center" vertical="center" shrinkToFit="1"/>
    </xf>
    <xf numFmtId="0" fontId="10" fillId="3" borderId="47" xfId="0" applyFont="1" applyFill="1" applyBorder="1" applyAlignment="1">
      <alignment horizontal="center" vertical="center" shrinkToFit="1"/>
    </xf>
    <xf numFmtId="0" fontId="10" fillId="3" borderId="56" xfId="0" applyFont="1" applyFill="1" applyBorder="1" applyAlignment="1">
      <alignment horizontal="center" vertical="center" shrinkToFit="1"/>
    </xf>
    <xf numFmtId="0" fontId="10" fillId="4" borderId="53" xfId="0" applyFont="1" applyFill="1" applyBorder="1" applyAlignment="1">
      <alignment horizontal="center" vertical="center" shrinkToFit="1"/>
    </xf>
    <xf numFmtId="0" fontId="10" fillId="4" borderId="47" xfId="0" applyFont="1" applyFill="1" applyBorder="1" applyAlignment="1">
      <alignment horizontal="center" vertical="center" shrinkToFit="1"/>
    </xf>
    <xf numFmtId="0" fontId="10" fillId="4" borderId="56" xfId="0" applyFont="1" applyFill="1" applyBorder="1" applyAlignment="1">
      <alignment horizontal="center" vertical="center" shrinkToFit="1"/>
    </xf>
    <xf numFmtId="0" fontId="10" fillId="4" borderId="59" xfId="0" applyFont="1" applyFill="1" applyBorder="1" applyAlignment="1">
      <alignment horizontal="center" vertical="center" shrinkToFit="1"/>
    </xf>
    <xf numFmtId="0" fontId="10" fillId="4" borderId="60"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4" borderId="0"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13"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10" fillId="4" borderId="15" xfId="0" applyFont="1" applyFill="1" applyBorder="1" applyAlignment="1">
      <alignment horizontal="center" vertical="center" shrinkToFit="1"/>
    </xf>
    <xf numFmtId="0" fontId="10" fillId="4" borderId="51"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2"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29" fillId="3" borderId="59" xfId="0" quotePrefix="1" applyFont="1" applyFill="1" applyBorder="1" applyAlignment="1" applyProtection="1">
      <alignment horizontal="center" vertical="center"/>
      <protection locked="0"/>
    </xf>
    <xf numFmtId="0" fontId="7" fillId="0" borderId="68"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0" fillId="0" borderId="29" xfId="0" applyBorder="1" applyAlignment="1">
      <alignment horizontal="center" vertical="center"/>
    </xf>
    <xf numFmtId="0" fontId="10" fillId="4" borderId="63" xfId="0" applyFont="1" applyFill="1" applyBorder="1" applyAlignment="1">
      <alignment horizontal="center" vertical="center" shrinkToFit="1"/>
    </xf>
    <xf numFmtId="0" fontId="10" fillId="4" borderId="48" xfId="0" applyFont="1" applyFill="1" applyBorder="1" applyAlignment="1">
      <alignment horizontal="center" vertical="center" shrinkToFit="1"/>
    </xf>
    <xf numFmtId="0" fontId="0" fillId="0" borderId="28" xfId="0" applyBorder="1" applyAlignment="1">
      <alignment horizontal="center" vertical="center"/>
    </xf>
    <xf numFmtId="0" fontId="0" fillId="0" borderId="30" xfId="0" applyBorder="1" applyAlignment="1">
      <alignment horizontal="center" vertical="center"/>
    </xf>
    <xf numFmtId="0" fontId="13" fillId="5" borderId="0" xfId="0" applyFont="1" applyFill="1" applyAlignment="1">
      <alignment horizontal="center" vertical="center"/>
    </xf>
    <xf numFmtId="0" fontId="0" fillId="0" borderId="68" xfId="0" applyBorder="1" applyAlignment="1">
      <alignment horizontal="center" vertical="center"/>
    </xf>
    <xf numFmtId="0" fontId="0" fillId="0" borderId="67" xfId="0" applyBorder="1" applyAlignment="1">
      <alignment horizontal="center" vertical="center"/>
    </xf>
    <xf numFmtId="0" fontId="7" fillId="0" borderId="31" xfId="0" applyFont="1" applyBorder="1" applyAlignment="1">
      <alignment horizontal="center" vertical="center"/>
    </xf>
    <xf numFmtId="0" fontId="7" fillId="0" borderId="67" xfId="0" applyFont="1" applyBorder="1" applyAlignment="1">
      <alignment horizontal="center" vertical="center"/>
    </xf>
    <xf numFmtId="0" fontId="13" fillId="0" borderId="37" xfId="0" applyFont="1" applyBorder="1" applyAlignment="1">
      <alignment horizontal="center" vertical="center"/>
    </xf>
    <xf numFmtId="0" fontId="8" fillId="8" borderId="0" xfId="0" applyFont="1" applyFill="1" applyAlignment="1">
      <alignment horizontal="center" vertical="center"/>
    </xf>
    <xf numFmtId="0" fontId="0" fillId="0" borderId="27" xfId="0" applyBorder="1" applyAlignment="1">
      <alignment horizontal="center" vertical="center"/>
    </xf>
    <xf numFmtId="0" fontId="29" fillId="4" borderId="51" xfId="0" quotePrefix="1" applyFont="1" applyFill="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9" xfId="0" quotePrefix="1" applyFont="1" applyBorder="1" applyAlignment="1" applyProtection="1">
      <alignment horizontal="center" vertical="center"/>
      <protection locked="0"/>
    </xf>
    <xf numFmtId="11" fontId="28" fillId="0" borderId="9" xfId="0" applyNumberFormat="1" applyFont="1" applyBorder="1" applyAlignment="1" applyProtection="1">
      <alignment horizontal="center" vertical="center"/>
      <protection locked="0"/>
    </xf>
    <xf numFmtId="11" fontId="28" fillId="0" borderId="7" xfId="0" applyNumberFormat="1" applyFont="1" applyBorder="1" applyAlignment="1" applyProtection="1">
      <alignment horizontal="center" vertical="center"/>
      <protection locked="0"/>
    </xf>
    <xf numFmtId="11" fontId="28" fillId="0" borderId="8" xfId="0" applyNumberFormat="1" applyFont="1" applyBorder="1" applyAlignment="1" applyProtection="1">
      <alignment horizontal="center" vertical="center"/>
      <protection locked="0"/>
    </xf>
    <xf numFmtId="11" fontId="28" fillId="0" borderId="16" xfId="0" applyNumberFormat="1" applyFont="1" applyBorder="1" applyAlignment="1" applyProtection="1">
      <alignment horizontal="center" vertical="center"/>
      <protection locked="0"/>
    </xf>
    <xf numFmtId="11" fontId="28" fillId="0" borderId="14" xfId="0" applyNumberFormat="1" applyFont="1" applyBorder="1" applyAlignment="1" applyProtection="1">
      <alignment horizontal="center" vertical="center"/>
      <protection locked="0"/>
    </xf>
    <xf numFmtId="11" fontId="28" fillId="0" borderId="15" xfId="0" applyNumberFormat="1" applyFont="1" applyBorder="1" applyAlignment="1" applyProtection="1">
      <alignment horizontal="center" vertical="center"/>
      <protection locked="0"/>
    </xf>
    <xf numFmtId="11" fontId="0" fillId="0" borderId="0" xfId="0" applyNumberFormat="1" applyAlignment="1">
      <alignment horizontal="center" vertical="center"/>
    </xf>
    <xf numFmtId="0" fontId="0" fillId="8" borderId="0" xfId="0" applyFill="1" applyAlignment="1">
      <alignment horizontal="center" vertical="center"/>
    </xf>
    <xf numFmtId="0" fontId="34" fillId="2" borderId="6" xfId="0" applyFont="1" applyFill="1" applyBorder="1" applyAlignment="1">
      <alignment horizontal="center" vertical="center"/>
    </xf>
    <xf numFmtId="0" fontId="34" fillId="2" borderId="10" xfId="0" applyFont="1" applyFill="1" applyBorder="1" applyAlignment="1">
      <alignment horizontal="center" vertical="center"/>
    </xf>
    <xf numFmtId="0" fontId="34" fillId="2" borderId="13" xfId="0" applyFont="1" applyFill="1" applyBorder="1" applyAlignment="1">
      <alignment horizontal="center" vertical="center"/>
    </xf>
    <xf numFmtId="0" fontId="34" fillId="2" borderId="17" xfId="0" applyFont="1" applyFill="1" applyBorder="1" applyAlignment="1">
      <alignment horizontal="center" vertical="center"/>
    </xf>
    <xf numFmtId="11" fontId="28" fillId="0" borderId="9" xfId="0" quotePrefix="1" applyNumberFormat="1"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17" fillId="0" borderId="0" xfId="0" quotePrefix="1"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0" xfId="0" quotePrefix="1" applyFont="1" applyBorder="1" applyAlignment="1" applyProtection="1">
      <alignment horizontal="center" vertical="center"/>
      <protection locked="0"/>
    </xf>
    <xf numFmtId="11" fontId="28" fillId="0" borderId="0" xfId="0" applyNumberFormat="1" applyFont="1" applyBorder="1" applyAlignment="1" applyProtection="1">
      <alignment horizontal="center" vertical="center"/>
      <protection locked="0"/>
    </xf>
    <xf numFmtId="0" fontId="44" fillId="9" borderId="0" xfId="0" applyFont="1" applyFill="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7" xfId="0" applyFont="1" applyBorder="1" applyAlignment="1">
      <alignment horizontal="center" vertical="center"/>
    </xf>
    <xf numFmtId="11" fontId="28" fillId="0" borderId="6" xfId="0" applyNumberFormat="1" applyFont="1" applyBorder="1" applyAlignment="1" applyProtection="1">
      <alignment horizontal="center" vertical="center"/>
      <protection locked="0"/>
    </xf>
    <xf numFmtId="11" fontId="28" fillId="0" borderId="13" xfId="0" applyNumberFormat="1"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17" fillId="0" borderId="9" xfId="0" quotePrefix="1" applyFont="1" applyBorder="1" applyAlignment="1" applyProtection="1">
      <alignment horizontal="center" vertical="center"/>
      <protection locked="0"/>
    </xf>
    <xf numFmtId="11" fontId="28" fillId="0" borderId="0" xfId="0" quotePrefix="1" applyNumberFormat="1" applyFont="1" applyBorder="1" applyAlignment="1" applyProtection="1">
      <alignment horizontal="center" vertical="center"/>
      <protection locked="0"/>
    </xf>
    <xf numFmtId="0" fontId="31" fillId="0" borderId="6" xfId="0" applyFont="1" applyBorder="1" applyAlignment="1">
      <alignment horizontal="center" vertical="center"/>
    </xf>
    <xf numFmtId="0" fontId="32" fillId="0" borderId="10" xfId="0" applyFont="1" applyBorder="1" applyAlignment="1">
      <alignment horizontal="center" vertical="center"/>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17" xfId="0" applyFont="1" applyFill="1" applyBorder="1" applyAlignment="1" applyProtection="1">
      <alignment horizontal="center" vertical="center"/>
      <protection locked="0"/>
    </xf>
    <xf numFmtId="0" fontId="11" fillId="4" borderId="59" xfId="0" applyFont="1" applyFill="1" applyBorder="1" applyAlignment="1" applyProtection="1">
      <alignment horizontal="center" vertical="center"/>
      <protection locked="0"/>
    </xf>
    <xf numFmtId="0" fontId="11" fillId="4" borderId="60" xfId="0" applyFont="1" applyFill="1" applyBorder="1" applyAlignment="1" applyProtection="1">
      <alignment horizontal="center" vertical="center"/>
      <protection locked="0"/>
    </xf>
    <xf numFmtId="0" fontId="11" fillId="4" borderId="53"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center"/>
      <protection locked="0"/>
    </xf>
    <xf numFmtId="0" fontId="11" fillId="4" borderId="13"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11" fillId="4" borderId="15" xfId="0" applyFont="1" applyFill="1" applyBorder="1" applyAlignment="1" applyProtection="1">
      <alignment horizontal="center" vertical="center"/>
      <protection locked="0"/>
    </xf>
    <xf numFmtId="0" fontId="11" fillId="4" borderId="51"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11" fillId="4" borderId="16" xfId="0" applyFont="1" applyFill="1" applyBorder="1" applyAlignment="1" applyProtection="1">
      <alignment horizontal="center" vertical="center"/>
      <protection locked="0"/>
    </xf>
    <xf numFmtId="0" fontId="11" fillId="4" borderId="6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7"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0" fontId="11" fillId="4" borderId="19"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20"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9"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0" fontId="11" fillId="4" borderId="7" xfId="0" applyFont="1" applyFill="1" applyBorder="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3" fillId="0" borderId="41"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23" xfId="0" applyFont="1" applyBorder="1" applyAlignment="1">
      <alignment horizontal="center" vertical="center" shrinkToFit="1"/>
    </xf>
    <xf numFmtId="0" fontId="0" fillId="2" borderId="19" xfId="0" applyFill="1" applyBorder="1" applyAlignment="1">
      <alignment horizontal="center" vertical="center"/>
    </xf>
    <xf numFmtId="0" fontId="0" fillId="2" borderId="38" xfId="0" applyFill="1" applyBorder="1" applyAlignment="1">
      <alignment horizontal="center" vertical="center"/>
    </xf>
    <xf numFmtId="0" fontId="0" fillId="2" borderId="39" xfId="0" applyFill="1" applyBorder="1" applyAlignment="1">
      <alignment horizontal="center" vertical="center"/>
    </xf>
    <xf numFmtId="0" fontId="0" fillId="2" borderId="46" xfId="0" applyFill="1" applyBorder="1" applyAlignment="1">
      <alignment horizontal="center" vertical="center"/>
    </xf>
    <xf numFmtId="0" fontId="3" fillId="0" borderId="47"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0" fillId="0" borderId="40" xfId="0" applyBorder="1" applyAlignment="1">
      <alignment horizontal="center" vertical="center"/>
    </xf>
    <xf numFmtId="0" fontId="0" fillId="0" borderId="37"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54" xfId="0" applyBorder="1" applyAlignment="1">
      <alignment horizontal="center" vertical="center"/>
    </xf>
    <xf numFmtId="0" fontId="8" fillId="0" borderId="0" xfId="0" applyFont="1" applyAlignment="1">
      <alignment horizontal="center" vertical="center"/>
    </xf>
    <xf numFmtId="0" fontId="3" fillId="0" borderId="53" xfId="0" applyFont="1" applyBorder="1" applyAlignment="1">
      <alignment horizontal="center" vertical="center" shrinkToFit="1"/>
    </xf>
    <xf numFmtId="0" fontId="0" fillId="0" borderId="55"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5" borderId="0" xfId="0" applyFill="1" applyAlignment="1">
      <alignment horizontal="center" vertical="center"/>
    </xf>
    <xf numFmtId="0" fontId="12" fillId="5" borderId="0" xfId="0" applyFont="1" applyFill="1" applyAlignment="1">
      <alignment horizontal="center" vertical="center" textRotation="90"/>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4" xfId="0" applyFill="1" applyBorder="1" applyAlignment="1">
      <alignment horizontal="center" vertical="center"/>
    </xf>
    <xf numFmtId="0" fontId="0" fillId="2" borderId="6" xfId="0" applyFill="1" applyBorder="1" applyAlignment="1">
      <alignment horizontal="center" vertical="center"/>
    </xf>
    <xf numFmtId="0" fontId="0" fillId="2" borderId="11" xfId="0"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56"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14" fillId="0" borderId="0" xfId="0" applyFont="1" applyAlignment="1">
      <alignment horizontal="center" vertical="center"/>
    </xf>
    <xf numFmtId="0" fontId="34" fillId="0" borderId="0" xfId="0" applyFont="1" applyAlignment="1">
      <alignment horizontal="center" vertical="center"/>
    </xf>
    <xf numFmtId="0" fontId="43" fillId="0" borderId="9" xfId="0" applyFont="1" applyBorder="1" applyAlignment="1">
      <alignment horizontal="center" vertical="center"/>
    </xf>
    <xf numFmtId="0" fontId="43" fillId="0" borderId="7" xfId="0" applyFont="1" applyBorder="1" applyAlignment="1">
      <alignment horizontal="center" vertical="center"/>
    </xf>
    <xf numFmtId="0" fontId="43" fillId="0" borderId="10" xfId="0" applyFont="1" applyBorder="1" applyAlignment="1">
      <alignment horizontal="center" vertical="center"/>
    </xf>
    <xf numFmtId="0" fontId="43" fillId="0" borderId="16" xfId="0" applyFont="1" applyBorder="1" applyAlignment="1">
      <alignment horizontal="center" vertical="center"/>
    </xf>
    <xf numFmtId="0" fontId="43" fillId="0" borderId="14" xfId="0" applyFont="1" applyBorder="1" applyAlignment="1">
      <alignment horizontal="center" vertical="center"/>
    </xf>
    <xf numFmtId="0" fontId="43" fillId="0" borderId="17" xfId="0" applyFont="1" applyBorder="1" applyAlignment="1">
      <alignment horizontal="center" vertical="center"/>
    </xf>
    <xf numFmtId="0" fontId="43" fillId="0" borderId="8" xfId="0" applyFont="1" applyBorder="1" applyAlignment="1">
      <alignment horizontal="center" vertical="center"/>
    </xf>
    <xf numFmtId="0" fontId="43" fillId="0" borderId="15" xfId="0" applyFont="1" applyBorder="1" applyAlignment="1">
      <alignment horizontal="center" vertical="center"/>
    </xf>
    <xf numFmtId="11" fontId="43" fillId="0" borderId="9" xfId="0" applyNumberFormat="1" applyFont="1" applyBorder="1" applyAlignment="1">
      <alignment horizontal="center" vertical="center"/>
    </xf>
    <xf numFmtId="11" fontId="43" fillId="0" borderId="7" xfId="0" applyNumberFormat="1" applyFont="1" applyBorder="1" applyAlignment="1">
      <alignment horizontal="center" vertical="center"/>
    </xf>
    <xf numFmtId="11" fontId="43" fillId="0" borderId="8" xfId="0" applyNumberFormat="1" applyFont="1" applyBorder="1" applyAlignment="1">
      <alignment horizontal="center" vertical="center"/>
    </xf>
    <xf numFmtId="11" fontId="43" fillId="0" borderId="16" xfId="0" applyNumberFormat="1" applyFont="1" applyBorder="1" applyAlignment="1">
      <alignment horizontal="center" vertical="center"/>
    </xf>
    <xf numFmtId="11" fontId="43" fillId="0" borderId="14" xfId="0" applyNumberFormat="1" applyFont="1" applyBorder="1" applyAlignment="1">
      <alignment horizontal="center" vertical="center"/>
    </xf>
    <xf numFmtId="11" fontId="43" fillId="0" borderId="15" xfId="0" applyNumberFormat="1" applyFont="1" applyBorder="1" applyAlignment="1">
      <alignment horizontal="center" vertical="center"/>
    </xf>
    <xf numFmtId="0" fontId="27" fillId="0" borderId="9" xfId="0" quotePrefix="1"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12" fillId="0" borderId="6" xfId="0" applyFont="1" applyBorder="1" applyAlignment="1">
      <alignment horizontal="center" vertical="center"/>
    </xf>
    <xf numFmtId="0" fontId="40" fillId="0" borderId="10" xfId="0" applyFont="1" applyBorder="1" applyAlignment="1">
      <alignment horizontal="center" vertical="center"/>
    </xf>
    <xf numFmtId="0" fontId="40" fillId="0" borderId="13" xfId="0" applyFont="1" applyBorder="1" applyAlignment="1">
      <alignment horizontal="center" vertical="center"/>
    </xf>
    <xf numFmtId="0" fontId="40" fillId="0" borderId="17" xfId="0" applyFont="1" applyBorder="1" applyAlignment="1">
      <alignment horizontal="center" vertical="center"/>
    </xf>
    <xf numFmtId="0" fontId="42" fillId="4" borderId="59" xfId="0" applyFont="1" applyFill="1" applyBorder="1" applyAlignment="1" applyProtection="1">
      <alignment horizontal="center" vertical="center"/>
      <protection locked="0"/>
    </xf>
    <xf numFmtId="0" fontId="42" fillId="4" borderId="60" xfId="0" applyFont="1" applyFill="1" applyBorder="1" applyAlignment="1" applyProtection="1">
      <alignment horizontal="center" vertical="center"/>
      <protection locked="0"/>
    </xf>
    <xf numFmtId="0" fontId="42" fillId="4" borderId="53" xfId="0" applyFont="1" applyFill="1" applyBorder="1" applyAlignment="1" applyProtection="1">
      <alignment horizontal="center" vertical="center"/>
      <protection locked="0"/>
    </xf>
    <xf numFmtId="0" fontId="42" fillId="4" borderId="11" xfId="0" applyFont="1" applyFill="1" applyBorder="1" applyAlignment="1" applyProtection="1">
      <alignment horizontal="center" vertical="center"/>
      <protection locked="0"/>
    </xf>
    <xf numFmtId="0" fontId="42" fillId="4" borderId="0" xfId="0" applyFont="1" applyFill="1" applyBorder="1" applyAlignment="1" applyProtection="1">
      <alignment horizontal="center" vertical="center"/>
      <protection locked="0"/>
    </xf>
    <xf numFmtId="0" fontId="42" fillId="4" borderId="2" xfId="0" applyFont="1" applyFill="1" applyBorder="1" applyAlignment="1" applyProtection="1">
      <alignment horizontal="center" vertical="center"/>
      <protection locked="0"/>
    </xf>
    <xf numFmtId="0" fontId="42" fillId="4" borderId="13" xfId="0" applyFont="1" applyFill="1" applyBorder="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2" fillId="4" borderId="15" xfId="0" applyFont="1" applyFill="1" applyBorder="1" applyAlignment="1" applyProtection="1">
      <alignment horizontal="center" vertical="center"/>
      <protection locked="0"/>
    </xf>
    <xf numFmtId="0" fontId="42" fillId="4" borderId="51" xfId="0" applyFont="1" applyFill="1" applyBorder="1" applyAlignment="1" applyProtection="1">
      <alignment horizontal="center" vertical="center"/>
      <protection locked="0"/>
    </xf>
    <xf numFmtId="0" fontId="42" fillId="4" borderId="1" xfId="0" applyFont="1" applyFill="1" applyBorder="1" applyAlignment="1" applyProtection="1">
      <alignment horizontal="center" vertical="center"/>
      <protection locked="0"/>
    </xf>
    <xf numFmtId="0" fontId="42" fillId="4" borderId="16" xfId="0" applyFont="1" applyFill="1" applyBorder="1" applyAlignment="1" applyProtection="1">
      <alignment horizontal="center" vertical="center"/>
      <protection locked="0"/>
    </xf>
    <xf numFmtId="0" fontId="42" fillId="4" borderId="61" xfId="0" applyFont="1" applyFill="1" applyBorder="1" applyAlignment="1" applyProtection="1">
      <alignment horizontal="center" vertical="center"/>
      <protection locked="0"/>
    </xf>
    <xf numFmtId="0" fontId="42" fillId="4" borderId="12" xfId="0" applyFont="1" applyFill="1" applyBorder="1" applyAlignment="1" applyProtection="1">
      <alignment horizontal="center" vertical="center"/>
      <protection locked="0"/>
    </xf>
    <xf numFmtId="0" fontId="42" fillId="4" borderId="17" xfId="0" applyFont="1" applyFill="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40" fillId="0" borderId="7" xfId="0" applyFont="1" applyBorder="1" applyAlignment="1" applyProtection="1">
      <alignment horizontal="center" vertical="center"/>
      <protection locked="0"/>
    </xf>
    <xf numFmtId="0" fontId="40" fillId="0" borderId="8"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0" fontId="40" fillId="0" borderId="14"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11" fontId="27" fillId="0" borderId="9" xfId="0" applyNumberFormat="1" applyFont="1" applyBorder="1" applyAlignment="1" applyProtection="1">
      <alignment horizontal="center" vertical="center"/>
      <protection locked="0"/>
    </xf>
    <xf numFmtId="11" fontId="27" fillId="0" borderId="7" xfId="0" applyNumberFormat="1" applyFont="1" applyBorder="1" applyAlignment="1" applyProtection="1">
      <alignment horizontal="center" vertical="center"/>
      <protection locked="0"/>
    </xf>
    <xf numFmtId="11" fontId="27" fillId="0" borderId="8" xfId="0" applyNumberFormat="1" applyFont="1" applyBorder="1" applyAlignment="1" applyProtection="1">
      <alignment horizontal="center" vertical="center"/>
      <protection locked="0"/>
    </xf>
    <xf numFmtId="11" fontId="27" fillId="0" borderId="16" xfId="0" applyNumberFormat="1" applyFont="1" applyBorder="1" applyAlignment="1" applyProtection="1">
      <alignment horizontal="center" vertical="center"/>
      <protection locked="0"/>
    </xf>
    <xf numFmtId="11" fontId="27" fillId="0" borderId="14" xfId="0" applyNumberFormat="1" applyFont="1" applyBorder="1" applyAlignment="1" applyProtection="1">
      <alignment horizontal="center" vertical="center"/>
      <protection locked="0"/>
    </xf>
    <xf numFmtId="11" fontId="27" fillId="0" borderId="15" xfId="0" applyNumberFormat="1" applyFont="1" applyBorder="1" applyAlignment="1" applyProtection="1">
      <alignment horizontal="center" vertical="center"/>
      <protection locked="0"/>
    </xf>
    <xf numFmtId="0" fontId="42" fillId="10" borderId="59" xfId="0" applyFont="1" applyFill="1" applyBorder="1" applyAlignment="1" applyProtection="1">
      <alignment horizontal="center" vertical="center"/>
      <protection locked="0"/>
    </xf>
    <xf numFmtId="0" fontId="42" fillId="10" borderId="60" xfId="0" applyFont="1" applyFill="1" applyBorder="1" applyAlignment="1" applyProtection="1">
      <alignment horizontal="center" vertical="center"/>
      <protection locked="0"/>
    </xf>
    <xf numFmtId="0" fontId="42" fillId="10" borderId="53" xfId="0" applyFont="1" applyFill="1" applyBorder="1" applyAlignment="1" applyProtection="1">
      <alignment horizontal="center" vertical="center"/>
      <protection locked="0"/>
    </xf>
    <xf numFmtId="0" fontId="42" fillId="10" borderId="11" xfId="0" applyFont="1" applyFill="1" applyBorder="1" applyAlignment="1" applyProtection="1">
      <alignment horizontal="center" vertical="center"/>
      <protection locked="0"/>
    </xf>
    <xf numFmtId="0" fontId="42" fillId="10" borderId="0" xfId="0" applyFont="1" applyFill="1" applyBorder="1" applyAlignment="1" applyProtection="1">
      <alignment horizontal="center" vertical="center"/>
      <protection locked="0"/>
    </xf>
    <xf numFmtId="0" fontId="42" fillId="10" borderId="2" xfId="0" applyFont="1" applyFill="1" applyBorder="1" applyAlignment="1" applyProtection="1">
      <alignment horizontal="center" vertical="center"/>
      <protection locked="0"/>
    </xf>
    <xf numFmtId="0" fontId="42" fillId="10" borderId="13" xfId="0" applyFont="1" applyFill="1" applyBorder="1" applyAlignment="1" applyProtection="1">
      <alignment horizontal="center" vertical="center"/>
      <protection locked="0"/>
    </xf>
    <xf numFmtId="0" fontId="42" fillId="10" borderId="14" xfId="0" applyFont="1" applyFill="1" applyBorder="1" applyAlignment="1" applyProtection="1">
      <alignment horizontal="center" vertical="center"/>
      <protection locked="0"/>
    </xf>
    <xf numFmtId="0" fontId="42" fillId="10" borderId="15" xfId="0" applyFont="1" applyFill="1" applyBorder="1" applyAlignment="1" applyProtection="1">
      <alignment horizontal="center" vertical="center"/>
      <protection locked="0"/>
    </xf>
    <xf numFmtId="0" fontId="42" fillId="10" borderId="51" xfId="0" applyFont="1" applyFill="1" applyBorder="1" applyAlignment="1" applyProtection="1">
      <alignment horizontal="center" vertical="center"/>
      <protection locked="0"/>
    </xf>
    <xf numFmtId="0" fontId="42" fillId="10" borderId="1" xfId="0" applyFont="1" applyFill="1" applyBorder="1" applyAlignment="1" applyProtection="1">
      <alignment horizontal="center" vertical="center"/>
      <protection locked="0"/>
    </xf>
    <xf numFmtId="0" fontId="42" fillId="10" borderId="16" xfId="0" applyFont="1" applyFill="1" applyBorder="1" applyAlignment="1" applyProtection="1">
      <alignment horizontal="center" vertical="center"/>
      <protection locked="0"/>
    </xf>
    <xf numFmtId="0" fontId="42" fillId="10" borderId="61" xfId="0" applyFont="1" applyFill="1" applyBorder="1" applyAlignment="1" applyProtection="1">
      <alignment horizontal="center" vertical="center"/>
      <protection locked="0"/>
    </xf>
    <xf numFmtId="0" fontId="42" fillId="10" borderId="12" xfId="0" applyFont="1" applyFill="1" applyBorder="1" applyAlignment="1" applyProtection="1">
      <alignment horizontal="center" vertical="center"/>
      <protection locked="0"/>
    </xf>
    <xf numFmtId="0" fontId="42" fillId="10" borderId="17" xfId="0" applyFont="1" applyFill="1" applyBorder="1" applyAlignment="1" applyProtection="1">
      <alignment horizontal="center" vertical="center"/>
      <protection locked="0"/>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38" fillId="0" borderId="53" xfId="0" applyFont="1" applyBorder="1" applyAlignment="1">
      <alignment horizontal="center" vertical="center"/>
    </xf>
    <xf numFmtId="0" fontId="38" fillId="0" borderId="11" xfId="0" applyFont="1" applyBorder="1" applyAlignment="1">
      <alignment horizontal="center" vertical="center"/>
    </xf>
    <xf numFmtId="0" fontId="38" fillId="0" borderId="0" xfId="0" applyFont="1" applyBorder="1" applyAlignment="1">
      <alignment horizontal="center" vertical="center"/>
    </xf>
    <xf numFmtId="0" fontId="38" fillId="0" borderId="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51" xfId="0" applyFont="1" applyBorder="1" applyAlignment="1">
      <alignment horizontal="center" vertical="center"/>
    </xf>
    <xf numFmtId="0" fontId="38" fillId="0" borderId="1" xfId="0" applyFont="1" applyBorder="1" applyAlignment="1">
      <alignment horizontal="center" vertical="center"/>
    </xf>
    <xf numFmtId="0" fontId="38" fillId="0" borderId="16" xfId="0" applyFont="1" applyBorder="1" applyAlignment="1">
      <alignment horizontal="center" vertical="center"/>
    </xf>
    <xf numFmtId="0" fontId="38" fillId="0" borderId="61" xfId="0" applyFont="1" applyBorder="1" applyAlignment="1">
      <alignment horizontal="center" vertical="center"/>
    </xf>
    <xf numFmtId="0" fontId="38" fillId="0" borderId="12" xfId="0" applyFont="1" applyBorder="1" applyAlignment="1">
      <alignment horizontal="center" vertical="center"/>
    </xf>
    <xf numFmtId="0" fontId="38" fillId="0" borderId="17" xfId="0" applyFont="1" applyBorder="1" applyAlignment="1">
      <alignment horizontal="center" vertical="center"/>
    </xf>
    <xf numFmtId="0" fontId="41" fillId="4" borderId="51" xfId="0" applyFont="1" applyFill="1" applyBorder="1" applyAlignment="1" applyProtection="1">
      <alignment horizontal="center" vertical="center"/>
      <protection locked="0"/>
    </xf>
    <xf numFmtId="0" fontId="41" fillId="4" borderId="60" xfId="0" applyFont="1" applyFill="1" applyBorder="1" applyAlignment="1" applyProtection="1">
      <alignment horizontal="center" vertical="center"/>
      <protection locked="0"/>
    </xf>
    <xf numFmtId="0" fontId="41" fillId="4" borderId="53" xfId="0" applyFont="1" applyFill="1" applyBorder="1" applyAlignment="1" applyProtection="1">
      <alignment horizontal="center" vertical="center"/>
      <protection locked="0"/>
    </xf>
    <xf numFmtId="0" fontId="41" fillId="4" borderId="1" xfId="0" applyFont="1" applyFill="1" applyBorder="1" applyAlignment="1" applyProtection="1">
      <alignment horizontal="center" vertical="center"/>
      <protection locked="0"/>
    </xf>
    <xf numFmtId="0" fontId="41" fillId="4" borderId="0" xfId="0" applyFont="1" applyFill="1" applyBorder="1" applyAlignment="1" applyProtection="1">
      <alignment horizontal="center" vertical="center"/>
      <protection locked="0"/>
    </xf>
    <xf numFmtId="0" fontId="41" fillId="4" borderId="2" xfId="0" applyFont="1" applyFill="1" applyBorder="1" applyAlignment="1" applyProtection="1">
      <alignment horizontal="center" vertical="center"/>
      <protection locked="0"/>
    </xf>
    <xf numFmtId="0" fontId="41" fillId="4" borderId="16" xfId="0" applyFont="1" applyFill="1" applyBorder="1" applyAlignment="1" applyProtection="1">
      <alignment horizontal="center" vertical="center"/>
      <protection locked="0"/>
    </xf>
    <xf numFmtId="0" fontId="41" fillId="4" borderId="14" xfId="0" applyFont="1" applyFill="1" applyBorder="1" applyAlignment="1" applyProtection="1">
      <alignment horizontal="center" vertical="center"/>
      <protection locked="0"/>
    </xf>
    <xf numFmtId="0" fontId="41" fillId="4" borderId="15" xfId="0" applyFont="1" applyFill="1" applyBorder="1" applyAlignment="1" applyProtection="1">
      <alignment horizontal="center" vertical="center"/>
      <protection locked="0"/>
    </xf>
    <xf numFmtId="0" fontId="41" fillId="4" borderId="61" xfId="0" applyFont="1" applyFill="1" applyBorder="1" applyAlignment="1" applyProtection="1">
      <alignment horizontal="center" vertical="center"/>
      <protection locked="0"/>
    </xf>
    <xf numFmtId="0" fontId="41" fillId="4" borderId="12" xfId="0" applyFont="1" applyFill="1" applyBorder="1" applyAlignment="1" applyProtection="1">
      <alignment horizontal="center" vertical="center"/>
      <protection locked="0"/>
    </xf>
    <xf numFmtId="0" fontId="41" fillId="4" borderId="17" xfId="0" applyFont="1" applyFill="1" applyBorder="1" applyAlignment="1" applyProtection="1">
      <alignment horizontal="center" vertical="center"/>
      <protection locked="0"/>
    </xf>
    <xf numFmtId="0" fontId="42" fillId="10" borderId="3" xfId="0" applyFont="1" applyFill="1" applyBorder="1" applyAlignment="1" applyProtection="1">
      <alignment horizontal="center" vertical="center"/>
      <protection locked="0"/>
    </xf>
    <xf numFmtId="0" fontId="42" fillId="10" borderId="4" xfId="0" applyFont="1" applyFill="1" applyBorder="1" applyAlignment="1" applyProtection="1">
      <alignment horizontal="center" vertical="center"/>
      <protection locked="0"/>
    </xf>
    <xf numFmtId="0" fontId="42" fillId="10" borderId="20" xfId="0"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1" fillId="4" borderId="59" xfId="0" applyFont="1" applyFill="1" applyBorder="1" applyAlignment="1" applyProtection="1">
      <alignment horizontal="center" vertical="center"/>
      <protection locked="0"/>
    </xf>
    <xf numFmtId="0" fontId="41" fillId="4" borderId="11" xfId="0" applyFont="1" applyFill="1" applyBorder="1" applyAlignment="1" applyProtection="1">
      <alignment horizontal="center" vertical="center"/>
      <protection locked="0"/>
    </xf>
    <xf numFmtId="0" fontId="41" fillId="4" borderId="19" xfId="0" applyFont="1" applyFill="1" applyBorder="1" applyAlignment="1" applyProtection="1">
      <alignment horizontal="center" vertical="center"/>
      <protection locked="0"/>
    </xf>
    <xf numFmtId="0" fontId="41" fillId="4" borderId="4" xfId="0" applyFont="1" applyFill="1" applyBorder="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20" xfId="0" applyFont="1" applyBorder="1" applyAlignment="1">
      <alignment horizontal="center" vertical="center"/>
    </xf>
    <xf numFmtId="0" fontId="38" fillId="0" borderId="19" xfId="0" applyFont="1" applyBorder="1" applyAlignment="1">
      <alignment horizontal="center" vertical="center"/>
    </xf>
    <xf numFmtId="0" fontId="41" fillId="3" borderId="51" xfId="0" applyFont="1" applyFill="1" applyBorder="1" applyAlignment="1" applyProtection="1">
      <alignment horizontal="center" vertical="center"/>
      <protection locked="0"/>
    </xf>
    <xf numFmtId="0" fontId="41" fillId="3" borderId="60" xfId="0" applyFont="1" applyFill="1" applyBorder="1" applyAlignment="1" applyProtection="1">
      <alignment horizontal="center" vertical="center"/>
      <protection locked="0"/>
    </xf>
    <xf numFmtId="0" fontId="41" fillId="3" borderId="53" xfId="0" applyFont="1" applyFill="1" applyBorder="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41" fillId="3" borderId="0" xfId="0" applyFont="1" applyFill="1" applyBorder="1" applyAlignment="1" applyProtection="1">
      <alignment horizontal="center" vertical="center"/>
      <protection locked="0"/>
    </xf>
    <xf numFmtId="0" fontId="41" fillId="3" borderId="2" xfId="0" applyFont="1" applyFill="1" applyBorder="1" applyAlignment="1" applyProtection="1">
      <alignment horizontal="center" vertical="center"/>
      <protection locked="0"/>
    </xf>
    <xf numFmtId="0" fontId="41" fillId="3" borderId="3" xfId="0" applyFont="1" applyFill="1" applyBorder="1" applyAlignment="1" applyProtection="1">
      <alignment horizontal="center" vertical="center"/>
      <protection locked="0"/>
    </xf>
    <xf numFmtId="0" fontId="41" fillId="3" borderId="4" xfId="0" applyFont="1" applyFill="1" applyBorder="1" applyAlignment="1" applyProtection="1">
      <alignment horizontal="center" vertical="center"/>
      <protection locked="0"/>
    </xf>
    <xf numFmtId="0" fontId="41" fillId="3" borderId="5" xfId="0" applyFont="1" applyFill="1" applyBorder="1" applyAlignment="1" applyProtection="1">
      <alignment horizontal="center" vertical="center"/>
      <protection locked="0"/>
    </xf>
    <xf numFmtId="0" fontId="41" fillId="3" borderId="61"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1" fillId="3" borderId="20" xfId="0" applyFont="1" applyFill="1" applyBorder="1" applyAlignment="1" applyProtection="1">
      <alignment horizontal="center" vertical="center"/>
      <protection locked="0"/>
    </xf>
    <xf numFmtId="0" fontId="42" fillId="10" borderId="5" xfId="0" applyFont="1" applyFill="1" applyBorder="1" applyAlignment="1" applyProtection="1">
      <alignment horizontal="center" vertical="center"/>
      <protection locked="0"/>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41" fillId="3" borderId="59" xfId="0" applyFont="1" applyFill="1" applyBorder="1" applyAlignment="1" applyProtection="1">
      <alignment horizontal="center" vertical="center"/>
      <protection locked="0"/>
    </xf>
    <xf numFmtId="0" fontId="41" fillId="3" borderId="11" xfId="0" applyFont="1" applyFill="1" applyBorder="1" applyAlignment="1" applyProtection="1">
      <alignment horizontal="center" vertical="center"/>
      <protection locked="0"/>
    </xf>
    <xf numFmtId="0" fontId="41" fillId="3" borderId="13" xfId="0" applyFont="1" applyFill="1" applyBorder="1" applyAlignment="1" applyProtection="1">
      <alignment horizontal="center" vertical="center"/>
      <protection locked="0"/>
    </xf>
    <xf numFmtId="0" fontId="41" fillId="3" borderId="14" xfId="0" applyFont="1" applyFill="1" applyBorder="1" applyAlignment="1" applyProtection="1">
      <alignment horizontal="center" vertical="center"/>
      <protection locked="0"/>
    </xf>
    <xf numFmtId="0" fontId="41" fillId="3" borderId="15" xfId="0" applyFont="1" applyFill="1" applyBorder="1" applyAlignment="1" applyProtection="1">
      <alignment horizontal="center" vertical="center"/>
      <protection locked="0"/>
    </xf>
    <xf numFmtId="0" fontId="41" fillId="3" borderId="16" xfId="0" applyFont="1" applyFill="1" applyBorder="1" applyAlignment="1" applyProtection="1">
      <alignment horizontal="center" vertical="center"/>
      <protection locked="0"/>
    </xf>
    <xf numFmtId="0" fontId="41" fillId="3" borderId="17"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2" fillId="4" borderId="3"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0" fontId="42" fillId="10" borderId="19" xfId="0" applyFont="1" applyFill="1" applyBorder="1" applyAlignment="1" applyProtection="1">
      <alignment horizontal="center" vertical="center"/>
      <protection locked="0"/>
    </xf>
    <xf numFmtId="0" fontId="41" fillId="4" borderId="3" xfId="0" applyFont="1" applyFill="1" applyBorder="1" applyAlignment="1" applyProtection="1">
      <alignment horizontal="center" vertical="center"/>
      <protection locked="0"/>
    </xf>
    <xf numFmtId="0" fontId="41" fillId="4" borderId="20" xfId="0" applyFont="1" applyFill="1" applyBorder="1" applyAlignment="1" applyProtection="1">
      <alignment horizontal="center" vertical="center"/>
      <protection locked="0"/>
    </xf>
    <xf numFmtId="0" fontId="41" fillId="3" borderId="19" xfId="0" applyFont="1" applyFill="1" applyBorder="1" applyAlignment="1" applyProtection="1">
      <alignment horizontal="center" vertical="center"/>
      <protection locked="0"/>
    </xf>
    <xf numFmtId="0" fontId="42" fillId="10" borderId="9" xfId="0" applyFont="1" applyFill="1" applyBorder="1" applyAlignment="1" applyProtection="1">
      <alignment horizontal="center" vertical="center"/>
      <protection locked="0"/>
    </xf>
    <xf numFmtId="0" fontId="42" fillId="10" borderId="7" xfId="0" applyFont="1" applyFill="1" applyBorder="1" applyAlignment="1" applyProtection="1">
      <alignment horizontal="center" vertical="center"/>
      <protection locked="0"/>
    </xf>
    <xf numFmtId="0" fontId="42" fillId="10" borderId="8" xfId="0" applyFont="1" applyFill="1" applyBorder="1" applyAlignment="1" applyProtection="1">
      <alignment horizontal="center" vertical="center"/>
      <protection locked="0"/>
    </xf>
    <xf numFmtId="0" fontId="42" fillId="10" borderId="10"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protection locked="0"/>
    </xf>
    <xf numFmtId="0" fontId="42" fillId="4" borderId="7" xfId="0" applyFont="1" applyFill="1" applyBorder="1" applyAlignment="1" applyProtection="1">
      <alignment horizontal="center" vertical="center"/>
      <protection locked="0"/>
    </xf>
    <xf numFmtId="0" fontId="42" fillId="4" borderId="8" xfId="0" applyFont="1" applyFill="1" applyBorder="1" applyAlignment="1" applyProtection="1">
      <alignment horizontal="center" vertical="center"/>
      <protection locked="0"/>
    </xf>
    <xf numFmtId="0" fontId="42" fillId="4" borderId="9" xfId="0" applyFont="1" applyFill="1" applyBorder="1" applyAlignment="1" applyProtection="1">
      <alignment horizontal="center" vertical="center"/>
      <protection locked="0"/>
    </xf>
    <xf numFmtId="0" fontId="42" fillId="4" borderId="10" xfId="0" applyFont="1" applyFill="1" applyBorder="1" applyAlignment="1" applyProtection="1">
      <alignment horizontal="center" vertical="center"/>
      <protection locked="0"/>
    </xf>
    <xf numFmtId="0" fontId="38" fillId="0" borderId="9"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10" xfId="0" applyFont="1" applyBorder="1" applyAlignment="1">
      <alignment horizontal="center" vertical="center"/>
    </xf>
    <xf numFmtId="0" fontId="42" fillId="10" borderId="6" xfId="0" applyFont="1" applyFill="1" applyBorder="1" applyAlignment="1" applyProtection="1">
      <alignment horizontal="center" vertical="center"/>
      <protection locked="0"/>
    </xf>
    <xf numFmtId="0" fontId="38" fillId="0" borderId="6" xfId="0" applyFont="1" applyBorder="1" applyAlignment="1">
      <alignment horizontal="center" vertical="center"/>
    </xf>
    <xf numFmtId="0" fontId="41" fillId="4" borderId="6" xfId="0" applyFont="1" applyFill="1" applyBorder="1" applyAlignment="1" applyProtection="1">
      <alignment horizontal="center" vertical="center"/>
      <protection locked="0"/>
    </xf>
    <xf numFmtId="0" fontId="41" fillId="4" borderId="7" xfId="0" applyFont="1" applyFill="1" applyBorder="1" applyAlignment="1" applyProtection="1">
      <alignment horizontal="center" vertical="center"/>
      <protection locked="0"/>
    </xf>
    <xf numFmtId="0" fontId="41" fillId="4" borderId="8"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41" fillId="4" borderId="10" xfId="0" applyFont="1" applyFill="1" applyBorder="1" applyAlignment="1" applyProtection="1">
      <alignment horizontal="center" vertical="center"/>
      <protection locked="0"/>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21" xfId="0" applyFont="1" applyBorder="1" applyAlignment="1">
      <alignment horizontal="center" vertical="center"/>
    </xf>
    <xf numFmtId="0" fontId="41" fillId="3" borderId="9" xfId="0" applyFont="1" applyFill="1" applyBorder="1" applyAlignment="1" applyProtection="1">
      <alignment horizontal="center" vertical="center"/>
      <protection locked="0"/>
    </xf>
    <xf numFmtId="0" fontId="41" fillId="3" borderId="7" xfId="0" applyFont="1" applyFill="1" applyBorder="1" applyAlignment="1" applyProtection="1">
      <alignment horizontal="center" vertical="center"/>
      <protection locked="0"/>
    </xf>
    <xf numFmtId="0" fontId="41" fillId="3" borderId="8" xfId="0" applyFont="1" applyFill="1" applyBorder="1" applyAlignment="1" applyProtection="1">
      <alignment horizontal="center" vertical="center"/>
      <protection locked="0"/>
    </xf>
    <xf numFmtId="0" fontId="41" fillId="3" borderId="10" xfId="0" applyFont="1" applyFill="1" applyBorder="1" applyAlignment="1" applyProtection="1">
      <alignment horizontal="center" vertical="center"/>
      <protection locked="0"/>
    </xf>
    <xf numFmtId="0" fontId="41" fillId="3" borderId="6" xfId="0" applyFont="1" applyFill="1" applyBorder="1" applyAlignment="1" applyProtection="1">
      <alignment horizontal="center" vertical="center"/>
      <protection locked="0"/>
    </xf>
    <xf numFmtId="0" fontId="38" fillId="0" borderId="27" xfId="0" applyFont="1" applyBorder="1" applyAlignment="1">
      <alignment horizontal="center" vertical="center"/>
    </xf>
    <xf numFmtId="0" fontId="38" fillId="0" borderId="24" xfId="0" applyFont="1" applyBorder="1" applyAlignment="1">
      <alignment horizontal="center" vertical="center"/>
    </xf>
    <xf numFmtId="0" fontId="38" fillId="0" borderId="18" xfId="0" applyFont="1" applyBorder="1" applyAlignment="1">
      <alignment horizontal="center" vertical="center"/>
    </xf>
    <xf numFmtId="0" fontId="38" fillId="0" borderId="69" xfId="0" applyFont="1" applyBorder="1" applyAlignment="1">
      <alignment horizontal="center" vertical="center"/>
    </xf>
    <xf numFmtId="0" fontId="40" fillId="0" borderId="0" xfId="0" applyFont="1" applyAlignment="1">
      <alignment horizontal="left" vertical="center"/>
    </xf>
    <xf numFmtId="0" fontId="38" fillId="0" borderId="0" xfId="0" applyFont="1" applyAlignment="1">
      <alignment horizontal="center" vertical="center"/>
    </xf>
    <xf numFmtId="0" fontId="22" fillId="0" borderId="7" xfId="0" applyFont="1" applyBorder="1" applyAlignment="1" applyProtection="1">
      <alignment horizontal="center" vertical="center"/>
      <protection locked="0"/>
    </xf>
    <xf numFmtId="0" fontId="35" fillId="8" borderId="0" xfId="0" applyFont="1" applyFill="1" applyAlignment="1">
      <alignment horizontal="left" vertical="center"/>
    </xf>
    <xf numFmtId="0" fontId="25" fillId="6" borderId="51" xfId="0" applyFont="1" applyFill="1" applyBorder="1" applyAlignment="1">
      <alignment horizontal="center" vertical="center"/>
    </xf>
    <xf numFmtId="0" fontId="25" fillId="6" borderId="53"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5" xfId="0" applyFont="1" applyFill="1" applyBorder="1" applyAlignment="1">
      <alignment horizontal="center" vertical="center"/>
    </xf>
    <xf numFmtId="0" fontId="0" fillId="4" borderId="51" xfId="0" applyFill="1" applyBorder="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25" fillId="6" borderId="47" xfId="0" applyFont="1" applyFill="1" applyBorder="1" applyAlignment="1">
      <alignment horizontal="center" vertical="center"/>
    </xf>
    <xf numFmtId="0" fontId="25" fillId="6" borderId="71" xfId="0" applyFont="1" applyFill="1" applyBorder="1" applyAlignment="1">
      <alignment horizontal="center" vertical="center"/>
    </xf>
    <xf numFmtId="0" fontId="25" fillId="6" borderId="40" xfId="0" applyFont="1" applyFill="1" applyBorder="1" applyAlignment="1">
      <alignment horizontal="center" vertical="center"/>
    </xf>
    <xf numFmtId="0" fontId="0" fillId="3" borderId="51" xfId="0"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25" fillId="6" borderId="49" xfId="0" applyFont="1" applyFill="1" applyBorder="1" applyAlignment="1">
      <alignment horizontal="center" vertical="center"/>
    </xf>
    <xf numFmtId="0" fontId="25" fillId="6" borderId="72" xfId="0" applyFont="1" applyFill="1" applyBorder="1" applyAlignment="1">
      <alignment horizontal="center" vertical="center"/>
    </xf>
    <xf numFmtId="0" fontId="25" fillId="6" borderId="52" xfId="0" applyFont="1" applyFill="1" applyBorder="1" applyAlignment="1">
      <alignment horizontal="center" vertical="center"/>
    </xf>
    <xf numFmtId="0" fontId="19" fillId="0" borderId="0" xfId="0" applyFont="1" applyAlignment="1">
      <alignment horizontal="center" vertical="center"/>
    </xf>
    <xf numFmtId="0" fontId="19" fillId="0" borderId="12" xfId="0" applyFont="1" applyBorder="1" applyAlignment="1">
      <alignment horizontal="center" vertical="center"/>
    </xf>
  </cellXfs>
  <cellStyles count="2">
    <cellStyle name="ハイパーリンク" xfId="1" builtinId="8"/>
    <cellStyle name="標準" xfId="0" builtinId="0"/>
  </cellStyles>
  <dxfs count="182">
    <dxf>
      <fill>
        <patternFill>
          <bgColor rgb="FFFFC000"/>
        </patternFill>
      </fill>
    </dxf>
    <dxf>
      <fill>
        <patternFill>
          <bgColor rgb="FFFFC000"/>
        </patternFill>
      </fill>
    </dxf>
    <dxf>
      <fill>
        <patternFill>
          <bgColor rgb="FFFFC000"/>
        </patternFill>
      </fill>
    </dxf>
    <dxf>
      <font>
        <color rgb="FFFF0000"/>
      </font>
    </dxf>
    <dxf>
      <font>
        <color rgb="FFFF0000"/>
      </font>
    </dxf>
    <dxf>
      <font>
        <b/>
        <i val="0"/>
        <color theme="0"/>
      </font>
      <fill>
        <patternFill>
          <bgColor rgb="FFFF0000"/>
        </patternFill>
      </fill>
    </dxf>
    <dxf>
      <font>
        <color rgb="FFFFC000"/>
      </font>
      <fill>
        <patternFill>
          <bgColor rgb="FFFFC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CCFFFF"/>
      <color rgb="FFFFFFCC"/>
      <color rgb="FFFFCCC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udoku.name/index-jp.php" TargetMode="External"/></Relationships>
</file>

<file path=xl/worksheets/sheet1.xml><?xml version="1.0" encoding="utf-8"?>
<worksheet xmlns="http://schemas.openxmlformats.org/spreadsheetml/2006/main" xmlns:r="http://schemas.openxmlformats.org/officeDocument/2006/relationships">
  <dimension ref="A1:C30"/>
  <sheetViews>
    <sheetView zoomScaleNormal="100" workbookViewId="0">
      <selection activeCell="F3" sqref="F3"/>
    </sheetView>
  </sheetViews>
  <sheetFormatPr defaultRowHeight="13.5"/>
  <cols>
    <col min="1" max="1" width="4.375" customWidth="1"/>
    <col min="2" max="2" width="18.25" customWidth="1"/>
    <col min="3" max="3" width="62.375" customWidth="1"/>
  </cols>
  <sheetData>
    <row r="1" spans="1:3" ht="21">
      <c r="A1" s="164" t="s">
        <v>113</v>
      </c>
      <c r="C1" s="21">
        <v>40207</v>
      </c>
    </row>
    <row r="2" spans="1:3" ht="24.75" customHeight="1">
      <c r="B2" s="109" t="s">
        <v>231</v>
      </c>
    </row>
    <row r="3" spans="1:3" ht="81">
      <c r="B3" s="177" t="s">
        <v>115</v>
      </c>
      <c r="C3" s="166" t="s">
        <v>182</v>
      </c>
    </row>
    <row r="4" spans="1:3" ht="7.5" customHeight="1">
      <c r="B4" s="176"/>
      <c r="C4" s="166"/>
    </row>
    <row r="5" spans="1:3" ht="54">
      <c r="B5" s="178" t="s">
        <v>114</v>
      </c>
      <c r="C5" s="166" t="s">
        <v>226</v>
      </c>
    </row>
    <row r="6" spans="1:3" ht="6" customHeight="1">
      <c r="B6" s="165"/>
      <c r="C6" s="166"/>
    </row>
    <row r="7" spans="1:3" ht="94.5">
      <c r="B7" s="179" t="s">
        <v>116</v>
      </c>
      <c r="C7" s="166" t="s">
        <v>183</v>
      </c>
    </row>
    <row r="8" spans="1:3" ht="5.25" customHeight="1"/>
    <row r="9" spans="1:3" ht="46.5" customHeight="1">
      <c r="B9" s="242" t="s">
        <v>118</v>
      </c>
      <c r="C9" s="205" t="s">
        <v>190</v>
      </c>
    </row>
    <row r="10" spans="1:3" ht="72" customHeight="1">
      <c r="B10" s="242"/>
      <c r="C10" s="205" t="s">
        <v>177</v>
      </c>
    </row>
    <row r="11" spans="1:3" ht="21" customHeight="1">
      <c r="B11" s="242"/>
      <c r="C11" s="205" t="s">
        <v>176</v>
      </c>
    </row>
    <row r="12" spans="1:3" ht="35.25" customHeight="1">
      <c r="B12" s="242"/>
      <c r="C12" s="205" t="s">
        <v>175</v>
      </c>
    </row>
    <row r="13" spans="1:3" ht="18" customHeight="1">
      <c r="B13" s="242"/>
      <c r="C13" s="205" t="s">
        <v>174</v>
      </c>
    </row>
    <row r="14" spans="1:3" ht="7.5" customHeight="1">
      <c r="C14" s="166"/>
    </row>
    <row r="15" spans="1:3" ht="18" customHeight="1">
      <c r="B15" s="242" t="s">
        <v>117</v>
      </c>
      <c r="C15" s="166" t="s">
        <v>178</v>
      </c>
    </row>
    <row r="16" spans="1:3" ht="60" customHeight="1">
      <c r="B16" s="242"/>
      <c r="C16" s="205" t="s">
        <v>227</v>
      </c>
    </row>
    <row r="17" spans="2:3" ht="33.75" customHeight="1">
      <c r="B17" s="242"/>
      <c r="C17" s="205" t="s">
        <v>179</v>
      </c>
    </row>
    <row r="18" spans="2:3" ht="31.5" customHeight="1">
      <c r="B18" s="242"/>
      <c r="C18" s="205" t="s">
        <v>180</v>
      </c>
    </row>
    <row r="19" spans="2:3" ht="19.5" customHeight="1">
      <c r="B19" s="242"/>
      <c r="C19" s="205" t="s">
        <v>193</v>
      </c>
    </row>
    <row r="20" spans="2:3" ht="48.75" customHeight="1">
      <c r="B20" s="242"/>
      <c r="C20" s="205" t="s">
        <v>181</v>
      </c>
    </row>
    <row r="21" spans="2:3" ht="48" customHeight="1">
      <c r="B21" s="242"/>
      <c r="C21" s="205" t="s">
        <v>228</v>
      </c>
    </row>
    <row r="22" spans="2:3" ht="35.25" customHeight="1">
      <c r="B22" s="242"/>
      <c r="C22" s="205" t="s">
        <v>230</v>
      </c>
    </row>
    <row r="23" spans="2:3" ht="11.25" customHeight="1"/>
    <row r="24" spans="2:3" hidden="1"/>
    <row r="25" spans="2:3">
      <c r="B25" s="180" t="s">
        <v>184</v>
      </c>
      <c r="C25" s="181" t="s">
        <v>185</v>
      </c>
    </row>
    <row r="26" spans="2:3">
      <c r="B26" s="180" t="s">
        <v>184</v>
      </c>
      <c r="C26" s="181" t="s">
        <v>186</v>
      </c>
    </row>
    <row r="27" spans="2:3">
      <c r="B27" s="182"/>
      <c r="C27" s="181" t="s">
        <v>187</v>
      </c>
    </row>
    <row r="28" spans="2:3">
      <c r="B28" s="182"/>
      <c r="C28" s="181" t="s">
        <v>188</v>
      </c>
    </row>
    <row r="29" spans="2:3">
      <c r="B29" s="182"/>
      <c r="C29" s="181"/>
    </row>
    <row r="30" spans="2:3">
      <c r="B30" s="243" t="s">
        <v>189</v>
      </c>
      <c r="C30" s="243"/>
    </row>
  </sheetData>
  <mergeCells count="3">
    <mergeCell ref="B9:B13"/>
    <mergeCell ref="B30:C30"/>
    <mergeCell ref="B15:B22"/>
  </mergeCells>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EE65"/>
  <sheetViews>
    <sheetView zoomScale="60" zoomScaleNormal="60" workbookViewId="0">
      <selection activeCell="BT25" sqref="BT25"/>
    </sheetView>
  </sheetViews>
  <sheetFormatPr defaultRowHeight="13.5"/>
  <cols>
    <col min="1" max="3" width="4.5" customWidth="1"/>
    <col min="4" max="30" width="1.875" customWidth="1"/>
    <col min="31" max="31" width="3.75" customWidth="1"/>
    <col min="32" max="71" width="3.75" hidden="1" customWidth="1"/>
    <col min="72" max="72" width="3.75" customWidth="1"/>
    <col min="73" max="74" width="4.125" customWidth="1"/>
    <col min="75" max="101" width="1.875" customWidth="1"/>
    <col min="102" max="102" width="1.125" customWidth="1"/>
    <col min="103" max="131" width="1.75" hidden="1" customWidth="1"/>
    <col min="132" max="132" width="5.875" hidden="1" customWidth="1"/>
    <col min="133" max="135" width="2.625" customWidth="1"/>
  </cols>
  <sheetData>
    <row r="1" spans="1:135" ht="28.5" customHeight="1">
      <c r="A1" s="185" t="s">
        <v>194</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4"/>
      <c r="AR1" s="184"/>
      <c r="AS1" s="184"/>
      <c r="AT1" s="184"/>
      <c r="AU1" s="184"/>
      <c r="AV1" s="184"/>
      <c r="AW1" s="184"/>
      <c r="AX1" s="184"/>
      <c r="AY1" s="184"/>
      <c r="AZ1" s="184"/>
      <c r="BA1" s="184"/>
      <c r="BB1" s="184"/>
      <c r="BC1" s="184"/>
      <c r="BD1" s="184"/>
      <c r="BE1" s="416" t="str">
        <f>IF(AL46=FALSE,"禁則事項ですぅ","")</f>
        <v/>
      </c>
      <c r="BF1" s="416"/>
      <c r="BG1" s="416"/>
      <c r="BH1" s="416"/>
      <c r="BI1" s="416"/>
      <c r="BJ1" s="416"/>
      <c r="BK1" s="416"/>
      <c r="BL1" s="416"/>
      <c r="BM1" s="416"/>
      <c r="BN1" s="416"/>
      <c r="BO1" s="416"/>
      <c r="BP1" s="416"/>
      <c r="BQ1" s="416"/>
      <c r="BR1" s="416"/>
      <c r="BS1" s="416"/>
      <c r="BT1" s="184"/>
      <c r="BU1" s="447" t="str">
        <f>IF(AL46=FALSE,"禁則事項ですぅ",ヒント作成!CY1)</f>
        <v>残り59です</v>
      </c>
      <c r="BV1" s="447"/>
      <c r="BW1" s="447"/>
      <c r="BX1" s="447"/>
      <c r="BY1" s="447"/>
      <c r="BZ1" s="447"/>
      <c r="CA1" s="447"/>
      <c r="CB1" s="447"/>
      <c r="CC1" s="447"/>
      <c r="CD1" s="447"/>
      <c r="CE1" s="447"/>
      <c r="CF1" s="447"/>
      <c r="CG1" s="447"/>
      <c r="CH1" s="447"/>
      <c r="CI1" s="447"/>
      <c r="CJ1" s="447"/>
      <c r="CK1" s="447"/>
      <c r="CL1" s="447"/>
      <c r="CM1" s="447"/>
      <c r="CN1" s="447"/>
      <c r="CO1" s="447"/>
      <c r="CP1" s="447"/>
      <c r="CQ1" s="447"/>
      <c r="CR1" s="447"/>
      <c r="CS1" s="447"/>
      <c r="CT1" s="447"/>
      <c r="CU1" s="447"/>
      <c r="CV1" s="447"/>
      <c r="CW1" s="447"/>
      <c r="CX1" s="435"/>
      <c r="CY1" s="435"/>
      <c r="CZ1" s="435"/>
      <c r="DA1" s="435"/>
      <c r="DB1" s="435"/>
      <c r="DC1" s="435"/>
      <c r="DD1" s="435"/>
      <c r="DE1" s="435"/>
      <c r="DF1" s="435"/>
      <c r="DG1" s="435"/>
      <c r="DH1" s="435"/>
      <c r="DI1" s="435"/>
      <c r="DJ1" s="435"/>
      <c r="DK1" s="435"/>
      <c r="DL1" s="435"/>
      <c r="DM1" s="435"/>
      <c r="DN1" s="435"/>
      <c r="DO1" s="435"/>
      <c r="DP1" s="435"/>
      <c r="DQ1" s="435"/>
      <c r="DR1" s="435"/>
      <c r="DS1" s="435"/>
      <c r="DT1" s="435"/>
      <c r="DU1" s="435"/>
      <c r="DV1" s="435"/>
      <c r="DW1" s="435"/>
      <c r="DX1" s="435"/>
      <c r="DY1" s="435"/>
      <c r="DZ1" s="435"/>
      <c r="EA1" s="435"/>
      <c r="EB1" s="435"/>
      <c r="EC1" s="435"/>
      <c r="ED1" s="435"/>
      <c r="EE1" s="435"/>
    </row>
    <row r="2" spans="1:135" ht="21.75" customHeight="1" thickBot="1">
      <c r="B2" t="s">
        <v>195</v>
      </c>
      <c r="AF2" s="410" t="s">
        <v>58</v>
      </c>
      <c r="AG2" s="410"/>
      <c r="AH2" s="410"/>
      <c r="AI2" s="410"/>
      <c r="AJ2" s="410"/>
      <c r="AK2" s="410"/>
      <c r="AL2" s="410"/>
      <c r="AM2" s="410"/>
      <c r="AN2" s="410"/>
      <c r="AO2" s="410"/>
      <c r="AP2" s="410"/>
      <c r="AQ2" s="410"/>
      <c r="AR2" s="410"/>
      <c r="AS2" s="410"/>
      <c r="AT2" s="410"/>
      <c r="AU2" s="410"/>
      <c r="AV2" s="410"/>
      <c r="AW2" s="410"/>
      <c r="AX2" s="410"/>
      <c r="AY2" s="410"/>
      <c r="AZ2" s="410"/>
      <c r="BA2" s="410"/>
      <c r="BB2" s="410"/>
      <c r="BC2" s="410"/>
      <c r="BD2" s="410"/>
      <c r="BE2" s="410"/>
      <c r="BF2" s="410"/>
      <c r="BG2" s="410"/>
      <c r="BH2" s="410"/>
      <c r="BI2" s="410"/>
      <c r="BJ2" s="410"/>
      <c r="BK2" s="410"/>
      <c r="BL2" s="410"/>
      <c r="BM2" s="410"/>
      <c r="BN2" s="410"/>
      <c r="BO2" s="410"/>
      <c r="BP2" s="410"/>
      <c r="BQ2" s="410"/>
      <c r="BR2" s="410"/>
      <c r="BS2" s="410"/>
    </row>
    <row r="3" spans="1:135" ht="14.25" thickBot="1">
      <c r="B3" s="459" t="s">
        <v>198</v>
      </c>
      <c r="C3" s="460"/>
      <c r="D3" s="283" t="s">
        <v>0</v>
      </c>
      <c r="E3" s="284"/>
      <c r="F3" s="284"/>
      <c r="G3" s="284"/>
      <c r="H3" s="284"/>
      <c r="I3" s="284"/>
      <c r="J3" s="284"/>
      <c r="K3" s="284"/>
      <c r="L3" s="284"/>
      <c r="M3" s="283" t="s">
        <v>2</v>
      </c>
      <c r="N3" s="284"/>
      <c r="O3" s="284"/>
      <c r="P3" s="284"/>
      <c r="Q3" s="284"/>
      <c r="R3" s="284"/>
      <c r="S3" s="284"/>
      <c r="T3" s="284"/>
      <c r="U3" s="285"/>
      <c r="V3" s="284" t="s">
        <v>1</v>
      </c>
      <c r="W3" s="284"/>
      <c r="X3" s="284"/>
      <c r="Y3" s="284"/>
      <c r="Z3" s="284"/>
      <c r="AA3" s="284"/>
      <c r="AB3" s="284"/>
      <c r="AC3" s="284"/>
      <c r="AD3" s="285"/>
      <c r="AF3" s="243" t="s">
        <v>11</v>
      </c>
      <c r="AG3" s="243"/>
      <c r="AH3" s="243"/>
      <c r="AI3" s="243"/>
      <c r="AJ3" s="243"/>
      <c r="AK3" s="243"/>
      <c r="AL3" s="243"/>
      <c r="AM3" s="243"/>
      <c r="AN3" s="243"/>
      <c r="AO3" s="78"/>
      <c r="AS3" s="283" t="s">
        <v>0</v>
      </c>
      <c r="AT3" s="284"/>
      <c r="AU3" s="284"/>
      <c r="AV3" s="284"/>
      <c r="AW3" s="284"/>
      <c r="AX3" s="284"/>
      <c r="AY3" s="284"/>
      <c r="AZ3" s="284"/>
      <c r="BA3" s="285"/>
      <c r="BB3" s="283" t="s">
        <v>2</v>
      </c>
      <c r="BC3" s="284"/>
      <c r="BD3" s="284"/>
      <c r="BE3" s="284"/>
      <c r="BF3" s="284"/>
      <c r="BG3" s="284"/>
      <c r="BH3" s="284"/>
      <c r="BI3" s="284"/>
      <c r="BJ3" s="285"/>
      <c r="BK3" s="284" t="s">
        <v>1</v>
      </c>
      <c r="BL3" s="284"/>
      <c r="BM3" s="284"/>
      <c r="BN3" s="284"/>
      <c r="BO3" s="284"/>
      <c r="BP3" s="284"/>
      <c r="BQ3" s="284"/>
      <c r="BR3" s="284"/>
      <c r="BS3" s="285"/>
      <c r="BU3" s="436" t="s">
        <v>200</v>
      </c>
      <c r="BV3" s="437"/>
      <c r="BW3" s="283" t="s">
        <v>0</v>
      </c>
      <c r="BX3" s="284"/>
      <c r="BY3" s="284"/>
      <c r="BZ3" s="284"/>
      <c r="CA3" s="284"/>
      <c r="CB3" s="284"/>
      <c r="CC3" s="284"/>
      <c r="CD3" s="284"/>
      <c r="CE3" s="284"/>
      <c r="CF3" s="283" t="s">
        <v>2</v>
      </c>
      <c r="CG3" s="284"/>
      <c r="CH3" s="284"/>
      <c r="CI3" s="284"/>
      <c r="CJ3" s="284"/>
      <c r="CK3" s="284"/>
      <c r="CL3" s="284"/>
      <c r="CM3" s="284"/>
      <c r="CN3" s="285"/>
      <c r="CO3" s="284" t="s">
        <v>1</v>
      </c>
      <c r="CP3" s="284"/>
      <c r="CQ3" s="284"/>
      <c r="CR3" s="284"/>
      <c r="CS3" s="284"/>
      <c r="CT3" s="284"/>
      <c r="CU3" s="284"/>
      <c r="CV3" s="284"/>
      <c r="CW3" s="285"/>
      <c r="DA3" s="283"/>
      <c r="DB3" s="284"/>
      <c r="DC3" s="284"/>
      <c r="DD3" s="284"/>
      <c r="DE3" s="284"/>
      <c r="DF3" s="284"/>
      <c r="DG3" s="284"/>
      <c r="DH3" s="284"/>
      <c r="DI3" s="284"/>
      <c r="DJ3" s="283"/>
      <c r="DK3" s="284"/>
      <c r="DL3" s="284"/>
      <c r="DM3" s="284"/>
      <c r="DN3" s="284"/>
      <c r="DO3" s="284"/>
      <c r="DP3" s="284"/>
      <c r="DQ3" s="284"/>
      <c r="DR3" s="285"/>
      <c r="DS3" s="284"/>
      <c r="DT3" s="284"/>
      <c r="DU3" s="284"/>
      <c r="DV3" s="284"/>
      <c r="DW3" s="284"/>
      <c r="DX3" s="284"/>
      <c r="DY3" s="284"/>
      <c r="DZ3" s="284"/>
      <c r="EA3" s="285"/>
      <c r="EC3" s="245" t="s">
        <v>96</v>
      </c>
    </row>
    <row r="4" spans="1:135" ht="14.25" thickBot="1">
      <c r="B4" s="461"/>
      <c r="C4" s="462"/>
      <c r="D4" s="408">
        <v>1</v>
      </c>
      <c r="E4" s="405"/>
      <c r="F4" s="405"/>
      <c r="G4" s="405">
        <v>2</v>
      </c>
      <c r="H4" s="405"/>
      <c r="I4" s="405"/>
      <c r="J4" s="405">
        <v>3</v>
      </c>
      <c r="K4" s="405"/>
      <c r="L4" s="409"/>
      <c r="M4" s="408">
        <v>4</v>
      </c>
      <c r="N4" s="405"/>
      <c r="O4" s="405"/>
      <c r="P4" s="405">
        <v>5</v>
      </c>
      <c r="Q4" s="405"/>
      <c r="R4" s="405"/>
      <c r="S4" s="405">
        <v>6</v>
      </c>
      <c r="T4" s="405"/>
      <c r="U4" s="409"/>
      <c r="V4" s="408">
        <v>7</v>
      </c>
      <c r="W4" s="405"/>
      <c r="X4" s="405"/>
      <c r="Y4" s="405">
        <v>8</v>
      </c>
      <c r="Z4" s="405"/>
      <c r="AA4" s="405"/>
      <c r="AB4" s="405">
        <v>9</v>
      </c>
      <c r="AC4" s="405"/>
      <c r="AD4" s="409"/>
      <c r="AF4" s="24">
        <v>1</v>
      </c>
      <c r="AG4" s="24">
        <v>2</v>
      </c>
      <c r="AH4" s="24">
        <v>3</v>
      </c>
      <c r="AI4" s="24">
        <v>4</v>
      </c>
      <c r="AJ4" s="24">
        <v>5</v>
      </c>
      <c r="AK4" s="24">
        <v>6</v>
      </c>
      <c r="AL4" s="24">
        <v>7</v>
      </c>
      <c r="AM4" s="24">
        <v>8</v>
      </c>
      <c r="AN4" s="24">
        <v>9</v>
      </c>
      <c r="AO4" s="5" t="s">
        <v>12</v>
      </c>
      <c r="AS4" s="283">
        <v>1</v>
      </c>
      <c r="AT4" s="284"/>
      <c r="AU4" s="412"/>
      <c r="AV4" s="411">
        <v>2</v>
      </c>
      <c r="AW4" s="284"/>
      <c r="AX4" s="412"/>
      <c r="AY4" s="411">
        <v>3</v>
      </c>
      <c r="AZ4" s="284"/>
      <c r="BA4" s="285"/>
      <c r="BB4" s="283">
        <v>4</v>
      </c>
      <c r="BC4" s="284"/>
      <c r="BD4" s="412"/>
      <c r="BE4" s="411">
        <v>5</v>
      </c>
      <c r="BF4" s="284"/>
      <c r="BG4" s="412"/>
      <c r="BH4" s="411">
        <v>6</v>
      </c>
      <c r="BI4" s="284"/>
      <c r="BJ4" s="285"/>
      <c r="BK4" s="413">
        <v>7</v>
      </c>
      <c r="BL4" s="403"/>
      <c r="BM4" s="414"/>
      <c r="BN4" s="402">
        <v>8</v>
      </c>
      <c r="BO4" s="403"/>
      <c r="BP4" s="414"/>
      <c r="BQ4" s="402">
        <v>9</v>
      </c>
      <c r="BR4" s="403"/>
      <c r="BS4" s="404"/>
      <c r="BU4" s="438"/>
      <c r="BV4" s="439"/>
      <c r="BW4" s="286">
        <v>1</v>
      </c>
      <c r="BX4" s="287"/>
      <c r="BY4" s="287"/>
      <c r="BZ4" s="287">
        <v>2</v>
      </c>
      <c r="CA4" s="287"/>
      <c r="CB4" s="287"/>
      <c r="CC4" s="287">
        <v>3</v>
      </c>
      <c r="CD4" s="287"/>
      <c r="CE4" s="288"/>
      <c r="CF4" s="286">
        <v>4</v>
      </c>
      <c r="CG4" s="287"/>
      <c r="CH4" s="287"/>
      <c r="CI4" s="287">
        <v>5</v>
      </c>
      <c r="CJ4" s="287"/>
      <c r="CK4" s="287"/>
      <c r="CL4" s="287">
        <v>6</v>
      </c>
      <c r="CM4" s="287"/>
      <c r="CN4" s="288"/>
      <c r="CO4" s="286">
        <v>7</v>
      </c>
      <c r="CP4" s="287"/>
      <c r="CQ4" s="287"/>
      <c r="CR4" s="287">
        <v>8</v>
      </c>
      <c r="CS4" s="287"/>
      <c r="CT4" s="287"/>
      <c r="CU4" s="287">
        <v>9</v>
      </c>
      <c r="CV4" s="287"/>
      <c r="CW4" s="288"/>
      <c r="DA4" s="286"/>
      <c r="DB4" s="287"/>
      <c r="DC4" s="287"/>
      <c r="DD4" s="287"/>
      <c r="DE4" s="287"/>
      <c r="DF4" s="287"/>
      <c r="DG4" s="287"/>
      <c r="DH4" s="287"/>
      <c r="DI4" s="288"/>
      <c r="DJ4" s="286"/>
      <c r="DK4" s="287"/>
      <c r="DL4" s="287"/>
      <c r="DM4" s="287"/>
      <c r="DN4" s="287"/>
      <c r="DO4" s="287"/>
      <c r="DP4" s="287"/>
      <c r="DQ4" s="287"/>
      <c r="DR4" s="288"/>
      <c r="DS4" s="286"/>
      <c r="DT4" s="287"/>
      <c r="DU4" s="287"/>
      <c r="DV4" s="287"/>
      <c r="DW4" s="287"/>
      <c r="DX4" s="287"/>
      <c r="DY4" s="287"/>
      <c r="DZ4" s="287"/>
      <c r="EA4" s="288"/>
      <c r="EC4" s="246"/>
    </row>
    <row r="5" spans="1:135" ht="12" customHeight="1">
      <c r="B5" s="268" t="s">
        <v>5</v>
      </c>
      <c r="C5" s="268" t="s">
        <v>32</v>
      </c>
      <c r="D5" s="353"/>
      <c r="E5" s="354"/>
      <c r="F5" s="355"/>
      <c r="G5" s="356">
        <v>1</v>
      </c>
      <c r="H5" s="354"/>
      <c r="I5" s="355"/>
      <c r="J5" s="356"/>
      <c r="K5" s="354"/>
      <c r="L5" s="357"/>
      <c r="M5" s="358"/>
      <c r="N5" s="359"/>
      <c r="O5" s="360"/>
      <c r="P5" s="363"/>
      <c r="Q5" s="359"/>
      <c r="R5" s="360"/>
      <c r="S5" s="363"/>
      <c r="T5" s="359"/>
      <c r="U5" s="364"/>
      <c r="V5" s="353"/>
      <c r="W5" s="354"/>
      <c r="X5" s="355"/>
      <c r="Y5" s="356">
        <v>6</v>
      </c>
      <c r="Z5" s="354"/>
      <c r="AA5" s="355"/>
      <c r="AB5" s="356"/>
      <c r="AC5" s="354"/>
      <c r="AD5" s="357"/>
      <c r="AF5" s="79">
        <f>COUNTIF($D$5:$AD$7,AF$4)</f>
        <v>1</v>
      </c>
      <c r="AG5" s="7">
        <f t="shared" ref="AG5:AN7" si="0">COUNTIF($D$5:$AD$7,AG$4)</f>
        <v>0</v>
      </c>
      <c r="AH5" s="8">
        <f t="shared" si="0"/>
        <v>0</v>
      </c>
      <c r="AI5" s="9"/>
      <c r="AJ5" s="7"/>
      <c r="AK5" s="8"/>
      <c r="AL5" s="9"/>
      <c r="AM5" s="7"/>
      <c r="AN5" s="10"/>
      <c r="AO5" t="b">
        <f>AND(AF5&lt;2,AG5&lt;2,AH5&lt;2,AI5&lt;2,AJ5&lt;2,AK5&lt;2,AL5&lt;2,AM5&lt;2,AN5&lt;2)</f>
        <v>1</v>
      </c>
      <c r="AQ5" s="268" t="s">
        <v>5</v>
      </c>
      <c r="AR5" s="280" t="s">
        <v>32</v>
      </c>
      <c r="AS5" s="85" t="str">
        <f>IF(D5=1,1,IF($AF5=1,"",IF($D$33=1,"",IF($P$44=1,"",IF($AF$33=1,"",$AF$43)))))</f>
        <v/>
      </c>
      <c r="AT5" s="86">
        <f>IF(D5=2,2,IF($AG5=1,"",IF($E$34=1,"",IF($Q$44=1,"",IF($AF$33=1,"",$AG$43)))))</f>
        <v>2</v>
      </c>
      <c r="AU5" s="86" t="str">
        <f>IF(D5=3,3,IF($AH5=1,"",IF($F$35=1,"",IF($R$44=1,"",IF($AF$33=1,"",$AH$43)))))</f>
        <v/>
      </c>
      <c r="AV5" s="87">
        <f>IF(G5=1,1,IF($AF5=1,"",IF($G$33=1,"",IF($P$44=1,"",IF($AG$33=1,"",$AF$43)))))</f>
        <v>1</v>
      </c>
      <c r="AW5" s="86" t="str">
        <f>IF(G5=2,2,IF($AG5=1,"",IF($H$34=1,"",IF($Q$44=1,"",IF($AG$33=1,"",$AG$43)))))</f>
        <v/>
      </c>
      <c r="AX5" s="88" t="str">
        <f>IF(G5=3,3,IF($AH5=1,"",IF($I$35=1,"",IF($R$44=1,"",IF($AG$33=1,"",$AH$43)))))</f>
        <v/>
      </c>
      <c r="AY5" s="86" t="str">
        <f>IF(J5=1,1,IF($AF5=1,"",IF($J$33=1,"",IF($P$44=1,"",IF($AH$33=1,"",$AF$43)))))</f>
        <v/>
      </c>
      <c r="AZ5" s="86">
        <f>IF(J5=2,2,IF($AG5=1,"",IF($K$34=1,"",IF($Q$44=1,"",IF($AH$33=1,"",$AG$43)))))</f>
        <v>2</v>
      </c>
      <c r="BA5" s="89">
        <f>IF(J5=3,3,IF($AH5=1,"",IF($L$35=1,"",IF($R$44=1,"",IF($AH$33=1,"",$AH$43)))))</f>
        <v>3</v>
      </c>
      <c r="BB5" s="85" t="str">
        <f>IF(M5=1,1,IF($AF5=1,"",IF(M$33=1,"",IF($S$44=1,"",IF($AI$33=1,"",$AF$43)))))</f>
        <v/>
      </c>
      <c r="BC5" s="86">
        <f>IF(M5=2,2,IF($AG5=1,"",IF(N$34=1,"",IF($T$44=1,"",IF($AI$33=1,"",$AG$43)))))</f>
        <v>2</v>
      </c>
      <c r="BD5" s="86">
        <f>IF(M5=3,3,IF($AH5=1,"",IF(O$35=1,"",IF($U$44=1,"",IF($AI$33=1,"",$AH$43)))))</f>
        <v>3</v>
      </c>
      <c r="BE5" s="87" t="str">
        <f>IF(P5=1,1,IF($AF5=1,"",IF(P$33=1,"",IF($S$44=1,"",IF($AJ$33=1,"",$AF$43)))))</f>
        <v/>
      </c>
      <c r="BF5" s="86">
        <f>IF(P5=2,2,IF($AG5=1,"",IF(Q$34=1,"",IF($T$44=1,"",IF($AJ$33=1,"",$AG$43)))))</f>
        <v>2</v>
      </c>
      <c r="BG5" s="88">
        <f>IF(P5=3,3,IF($AH5=1,"",IF(R$35=1,"",IF($U$44=1,"",IF($AJ$33=1,"",$AH$43)))))</f>
        <v>3</v>
      </c>
      <c r="BH5" s="86" t="str">
        <f>IF(S5=1,1,IF($AF5=1,"",IF(S$33=1,"",IF($S$44=1,"",IF($AK$33=1,"",$AF$43)))))</f>
        <v/>
      </c>
      <c r="BI5" s="86" t="str">
        <f>IF(S5=2,2,IF($AG5=1,"",IF(T$34=1,"",IF($T$44=1,"",IF($AK$33=1,"",$AG$43)))))</f>
        <v/>
      </c>
      <c r="BJ5" s="89" t="str">
        <f>IF(S5=3,3,IF($AH5=1,"",IF(U$35=1,"",IF($U$44=1,"",IF($AK$33=1,"",$AH$43)))))</f>
        <v/>
      </c>
      <c r="BK5" s="85" t="str">
        <f>IF(V5=1,1,IF($AF5=1,"",IF(V$33=1,"",IF($V$44=1,"",IF($AL$33=1,"",$AF$43)))))</f>
        <v/>
      </c>
      <c r="BL5" s="86">
        <f>IF(V5=2,2,IF($AG5=1,"",IF(W$34=1,"",IF($W$44=1,"",IF($AL$33=1,"",$AG$43)))))</f>
        <v>2</v>
      </c>
      <c r="BM5" s="86">
        <f>IF(V5=3,3,IF($AH5=1,"",IF(X$35=1,"",IF($X$44=1,"",IF($AL$33=1,"",$AH$43)))))</f>
        <v>3</v>
      </c>
      <c r="BN5" s="87" t="str">
        <f>IF(Y5=1,1,IF($AF5=1,"",IF(Y$33=1,"",IF($V$44=1,"",IF($AM$33=1,"",$AF$43)))))</f>
        <v/>
      </c>
      <c r="BO5" s="86" t="str">
        <f>IF(Y5=2,2,IF($AG5=1,"",IF(Z$34=1,"",IF($W$4=1,"",IF($AM$33=1,"",$AG$43)))))</f>
        <v/>
      </c>
      <c r="BP5" s="88" t="str">
        <f>IF(Y5=3,3,IF($AH5=1,"",IF(AA$35=1,"",IF($X$44=1,"",IF($AM$33=1,"",$AH$43)))))</f>
        <v/>
      </c>
      <c r="BQ5" s="86" t="str">
        <f>IF(AB5=1,1,IF($AF5=1,"",IF(AB$33=1,"",IF($V$44=1,"",IF($AN$33=1,"",$AF$43)))))</f>
        <v/>
      </c>
      <c r="BR5" s="86">
        <f>IF(AB5=2,2,IF($AG5=1,"",IF(AC$34=1,"",IF($W$44=1,"",IF($AN$33=1,"",$AG$43)))))</f>
        <v>2</v>
      </c>
      <c r="BS5" s="89">
        <f>IF(AB5=3,3,IF($AH5=1,"",IF(AD$35=1,"",IF($X$44=1,"",IF($AN$33=1,"",$AH$43)))))</f>
        <v>3</v>
      </c>
      <c r="BU5" s="268" t="s">
        <v>5</v>
      </c>
      <c r="BV5" s="280" t="s">
        <v>97</v>
      </c>
      <c r="BW5" s="371" t="str">
        <f>CONCATENATE(AS5,AT5,AU5,AS6,AT6,AU6,AS7,AT7,AU7)</f>
        <v>2789</v>
      </c>
      <c r="BX5" s="372"/>
      <c r="BY5" s="372"/>
      <c r="BZ5" s="372" t="str">
        <f>CONCATENATE(AV5,AW5,AX5,AV6,AW6,AX6,AV7,AW7,AX7)</f>
        <v>1</v>
      </c>
      <c r="CA5" s="372"/>
      <c r="CB5" s="372"/>
      <c r="CC5" s="372" t="str">
        <f>CONCATENATE(AY5,AZ5,BA5,AY6,AZ6,BA6,AY7,AZ7,BA7)</f>
        <v>2378</v>
      </c>
      <c r="CD5" s="372"/>
      <c r="CE5" s="407"/>
      <c r="CF5" s="378" t="str">
        <f>CONCATENATE(BB5,BC5,BD5,BB6,BC6,BD6,BB7,BC7,BD7)</f>
        <v>23459</v>
      </c>
      <c r="CG5" s="375"/>
      <c r="CH5" s="375"/>
      <c r="CI5" s="375" t="str">
        <f>CONCATENATE(BE5,BF5,BG5,BE6,BF6,BG6,BE7,BF7,BG7)</f>
        <v>23459</v>
      </c>
      <c r="CJ5" s="375"/>
      <c r="CK5" s="375"/>
      <c r="CL5" s="375" t="str">
        <f>CONCATENATE(BH5,BI5,BJ5,BH6,BI6,BJ6,BH7,BI7,BJ7)</f>
        <v>459</v>
      </c>
      <c r="CM5" s="375"/>
      <c r="CN5" s="377"/>
      <c r="CO5" s="406" t="str">
        <f>CONCATENATE(BK5,BL5,BM5,BK6,BL6,BM6,BK7,BL7,BM7)</f>
        <v>23579</v>
      </c>
      <c r="CP5" s="372"/>
      <c r="CQ5" s="372"/>
      <c r="CR5" s="372" t="str">
        <f>CONCATENATE(BN5,BO5,BP5,BN6,BO6,BP6,BN7,BO7,BP7)</f>
        <v>6</v>
      </c>
      <c r="CS5" s="372"/>
      <c r="CT5" s="372"/>
      <c r="CU5" s="372" t="str">
        <f>CONCATENATE(BQ5,BR5,BS5,BQ6,BR6,BS6,BQ7,BR7,BS7)</f>
        <v>2347</v>
      </c>
      <c r="CV5" s="372"/>
      <c r="CW5" s="373"/>
      <c r="CY5" s="268"/>
      <c r="CZ5" s="280"/>
      <c r="DA5" s="260">
        <f>IF(AND(VALUE(BW5)&lt;10,(VALUE(BW5)-VALUE(D5))&gt;0),1,0)</f>
        <v>0</v>
      </c>
      <c r="DB5" s="252"/>
      <c r="DC5" s="252"/>
      <c r="DD5" s="252">
        <f>IF(AND(VALUE(BZ5)&lt;10,(VALUE(BZ5)-VALUE(G5))&gt;0),1,0)</f>
        <v>0</v>
      </c>
      <c r="DE5" s="252"/>
      <c r="DF5" s="252"/>
      <c r="DG5" s="252">
        <f>IF(AND(VALUE(CC5)&lt;10,(VALUE(CC5)-VALUE(J5))&gt;0),1,0)</f>
        <v>0</v>
      </c>
      <c r="DH5" s="252"/>
      <c r="DI5" s="261"/>
      <c r="DJ5" s="260">
        <f>IF(AND(VALUE(CF5)&lt;10,(VALUE(CF5)-VALUE(M5))&gt;0),1,0)</f>
        <v>0</v>
      </c>
      <c r="DK5" s="252"/>
      <c r="DL5" s="252"/>
      <c r="DM5" s="252">
        <f>IF(AND(VALUE(CI5)&lt;10,(VALUE(CI5)-VALUE(P5))&gt;0),1,0)</f>
        <v>0</v>
      </c>
      <c r="DN5" s="252"/>
      <c r="DO5" s="252"/>
      <c r="DP5" s="252">
        <f>IF(AND(VALUE(CL5)&lt;10,(VALUE(CL5)-VALUE(S5))&gt;0),1,0)</f>
        <v>0</v>
      </c>
      <c r="DQ5" s="252"/>
      <c r="DR5" s="253"/>
      <c r="DS5" s="260">
        <f>IF(AND(VALUE(CO5)&lt;10,(VALUE(CO5)-VALUE(V5))&gt;0),1,0)</f>
        <v>0</v>
      </c>
      <c r="DT5" s="252"/>
      <c r="DU5" s="252"/>
      <c r="DV5" s="252">
        <f>IF(AND(VALUE(CR5)&lt;10,(VALUE(CR5)-VALUE(Y5))&gt;0),1,0)</f>
        <v>0</v>
      </c>
      <c r="DW5" s="252"/>
      <c r="DX5" s="252"/>
      <c r="DY5" s="252">
        <f>IF(AND(VALUE(CU5)&lt;10,(VALUE(CU5)-VALUE(AB5))&gt;0),1,0)</f>
        <v>0</v>
      </c>
      <c r="DZ5" s="252"/>
      <c r="EA5" s="253"/>
      <c r="EB5" s="281"/>
      <c r="EC5" s="415">
        <f>ヒント作成!DI5</f>
        <v>0</v>
      </c>
    </row>
    <row r="6" spans="1:135" ht="12" customHeight="1">
      <c r="B6" s="257"/>
      <c r="C6" s="257"/>
      <c r="D6" s="317"/>
      <c r="E6" s="318"/>
      <c r="F6" s="319"/>
      <c r="G6" s="324"/>
      <c r="H6" s="318"/>
      <c r="I6" s="319"/>
      <c r="J6" s="324"/>
      <c r="K6" s="318"/>
      <c r="L6" s="327"/>
      <c r="M6" s="343"/>
      <c r="N6" s="309"/>
      <c r="O6" s="344"/>
      <c r="P6" s="308"/>
      <c r="Q6" s="309"/>
      <c r="R6" s="344"/>
      <c r="S6" s="308"/>
      <c r="T6" s="309"/>
      <c r="U6" s="310"/>
      <c r="V6" s="317"/>
      <c r="W6" s="318"/>
      <c r="X6" s="319"/>
      <c r="Y6" s="324"/>
      <c r="Z6" s="318"/>
      <c r="AA6" s="319"/>
      <c r="AB6" s="324"/>
      <c r="AC6" s="318"/>
      <c r="AD6" s="327"/>
      <c r="AF6" s="80"/>
      <c r="AG6" s="2"/>
      <c r="AH6" s="3"/>
      <c r="AI6" s="1">
        <f t="shared" si="0"/>
        <v>0</v>
      </c>
      <c r="AJ6" s="2">
        <f t="shared" si="0"/>
        <v>0</v>
      </c>
      <c r="AK6" s="3">
        <f t="shared" si="0"/>
        <v>1</v>
      </c>
      <c r="AL6" s="1"/>
      <c r="AM6" s="2"/>
      <c r="AN6" s="11"/>
      <c r="AO6" t="b">
        <f t="shared" ref="AO6:AO31" si="1">AND(AF6&lt;2,AG6&lt;2,AH6&lt;2,AI6&lt;2,AJ6&lt;2,AK6&lt;2,AL6&lt;2,AM6&lt;2,AN6&lt;2)</f>
        <v>1</v>
      </c>
      <c r="AQ6" s="257"/>
      <c r="AR6" s="281"/>
      <c r="AS6" s="90" t="str">
        <f>IF(D5=4,4,IF($AI6=1,"",IF($D$36=1,"",IF($P$45=1,"",IF($AF$33=1,"",$AF$44)))))</f>
        <v/>
      </c>
      <c r="AT6" s="77" t="str">
        <f>IF(D5=5,5,IF($AJ6=1,"",IF($E$37=1,"",IF($Q$45=1,"",IF($AF$33=1,"",$AG$44)))))</f>
        <v/>
      </c>
      <c r="AU6" s="77" t="str">
        <f>IF(D5=6,6,IF($AK6=1,"",IF($F$38=1,"",IF($R$45=1,"",IF($AF$33=1,"",$AH$44)))))</f>
        <v/>
      </c>
      <c r="AV6" s="91" t="str">
        <f>IF(G5=4,4,IF($AI6=1,"",IF($G$36=1,"",IF($P$45=1,"",IF($AG$33=1,"",$AF$44)))))</f>
        <v/>
      </c>
      <c r="AW6" s="77" t="str">
        <f>IF(G5=5,5,IF($AJ6=1,"",IF($H$37=1,"",IF($Q$45=1,"",IF($AG$33=1,"",$AG$44)))))</f>
        <v/>
      </c>
      <c r="AX6" s="92" t="str">
        <f>IF(G5=6,6,IF($AK6=1,"",IF($I$38=1,"",IF($R$45=1,"",IF($AG$33=1,"",$AH$44)))))</f>
        <v/>
      </c>
      <c r="AY6" s="77" t="str">
        <f>IF(J5=4,4,IF($AI6=1,"",IF($J$36=1,"",IF($P$45=1,"",IF($AH$33=1,"",$AF$44)))))</f>
        <v/>
      </c>
      <c r="AZ6" s="77" t="str">
        <f>IF(J5=5,5,IF($AJ6=1,"",IF($K$37=1,"",IF($Q$45=1,"",IF($AH$33=1,"",$AG$44)))))</f>
        <v/>
      </c>
      <c r="BA6" s="93" t="str">
        <f>IF(J5=6,6,IF($AK6=1,"",IF($L$38=1,"",IF($R$45=1,"",IF($AH$33=1,"",$AH$44)))))</f>
        <v/>
      </c>
      <c r="BB6" s="90">
        <f>IF(M5=4,4,IF($AI6=1,"",IF(M$36=1,"",IF($S$45=1,"",IF($AI$33=1,"",$AF$44)))))</f>
        <v>4</v>
      </c>
      <c r="BC6" s="77">
        <f>IF(M5=5,5,IF($AJ6=1,"",IF(N$37=1,"",IF($T$45=1,"",IF($AI$33=1,"",$AG$44)))))</f>
        <v>5</v>
      </c>
      <c r="BD6" s="77" t="str">
        <f>IF(M5=6,6,IF($AK6=1,"",IF(O$38=1,"",IF($U$45=1,"",IF($AI$33=1,"",$AH$44)))))</f>
        <v/>
      </c>
      <c r="BE6" s="91">
        <f>IF(P5=4,4,IF($AI6=1,"",IF(P$36=1,"",IF($S$45=1,"",IF($AJ$33=1,"",$AF$44)))))</f>
        <v>4</v>
      </c>
      <c r="BF6" s="77">
        <f>IF(P5=5,5,IF($AJ6=1,"",IF(Q$37=1,"",IF($T$45=1,"",IF($AJ$33=1,"",$AG$44)))))</f>
        <v>5</v>
      </c>
      <c r="BG6" s="92" t="str">
        <f>IF(P5=6,6,IF($AK6=1,"",IF(R$38=1,"",IF($U$45=1,"",IF($AJ$33=1,"",$AH$44)))))</f>
        <v/>
      </c>
      <c r="BH6" s="77">
        <f>IF(S5=4,4,IF($AI6=1,"",IF(S$36=1,"",IF($S$45=1,"",IF($AK$33=1,"",$AF$44)))))</f>
        <v>4</v>
      </c>
      <c r="BI6" s="77">
        <f>IF(S5=5,5,IF($AJ6=1,"",IF(T$37=1,"",IF($T$45=1,"",IF($AK$33=1,"",$AG$44)))))</f>
        <v>5</v>
      </c>
      <c r="BJ6" s="93" t="str">
        <f>IF(S5=6,6,IF($AK6=1,"",IF(U$38=1,"",IF($U$45=1,"",IF($AK$33=1,"",$AH$44)))))</f>
        <v/>
      </c>
      <c r="BK6" s="90" t="str">
        <f>IF(V5=4,4,IF($AI6=1,"",IF(V$36=1,"",IF($V$45=1,"",IF($AL$33=1,"",$AF$44)))))</f>
        <v/>
      </c>
      <c r="BL6" s="77">
        <f>IF(V5=5,5,IF($AJ6=1,"",IF(W$37=1,"",IF($W$45=1,"",IF($AL$33=1,"",$AG$44)))))</f>
        <v>5</v>
      </c>
      <c r="BM6" s="77" t="str">
        <f>IF(V5=6,6,IF($AK6=1,"",IF(X$38=1,"",IF($X$45=1,"",IF($AL$33=1,"",$AH$44)))))</f>
        <v/>
      </c>
      <c r="BN6" s="91" t="str">
        <f>IF(Y5=4,4,IF($AI6=1,"",IF(Y$36=1,"",IF($V$45=1,"",IF($AM$33=1,"",$AF$44)))))</f>
        <v/>
      </c>
      <c r="BO6" s="77" t="str">
        <f>IF(Y5=5,5,IF($AJ6=1,"",IF(Z$37=1,"",IF($W$45=1,"",IF($AM$33=1,"",$AG$44)))))</f>
        <v/>
      </c>
      <c r="BP6" s="92">
        <f>IF(Y5=6,6,IF($AK6=1,"",IF(AA$38=1,"",IF($X$45=1,"",IF($AM$33=1,"",$AH$44)))))</f>
        <v>6</v>
      </c>
      <c r="BQ6" s="77">
        <f>IF(AB5=4,4,IF($AI6=1,"",IF(AB$36=1,"",IF($V$45=1,"",IF($AN$33=1,"",$AF$44)))))</f>
        <v>4</v>
      </c>
      <c r="BR6" s="77" t="str">
        <f>IF(AB5=5,5,IF($AJ6=1,"",IF(AC$37=1,"",IF($W$45=1,"",IF($AN$33=1,"",$AG$44)))))</f>
        <v/>
      </c>
      <c r="BS6" s="93" t="str">
        <f>IF(AB5=6,6,IF($AK6=1,"",IF(AD$38=1,"",IF($X$45=1,"",IF($AN$33=1,"",$AH$44)))))</f>
        <v/>
      </c>
      <c r="BU6" s="257"/>
      <c r="BV6" s="281"/>
      <c r="BW6" s="299"/>
      <c r="BX6" s="294"/>
      <c r="BY6" s="294"/>
      <c r="BZ6" s="294"/>
      <c r="CA6" s="294"/>
      <c r="CB6" s="294"/>
      <c r="CC6" s="294"/>
      <c r="CD6" s="294"/>
      <c r="CE6" s="301"/>
      <c r="CF6" s="303"/>
      <c r="CG6" s="289"/>
      <c r="CH6" s="289"/>
      <c r="CI6" s="289"/>
      <c r="CJ6" s="289"/>
      <c r="CK6" s="289"/>
      <c r="CL6" s="289"/>
      <c r="CM6" s="289"/>
      <c r="CN6" s="290"/>
      <c r="CO6" s="293"/>
      <c r="CP6" s="294"/>
      <c r="CQ6" s="294"/>
      <c r="CR6" s="294"/>
      <c r="CS6" s="294"/>
      <c r="CT6" s="294"/>
      <c r="CU6" s="294"/>
      <c r="CV6" s="294"/>
      <c r="CW6" s="297"/>
      <c r="CY6" s="257"/>
      <c r="CZ6" s="281"/>
      <c r="DA6" s="255"/>
      <c r="DB6" s="248"/>
      <c r="DC6" s="248"/>
      <c r="DD6" s="248"/>
      <c r="DE6" s="248"/>
      <c r="DF6" s="248"/>
      <c r="DG6" s="248"/>
      <c r="DH6" s="248"/>
      <c r="DI6" s="256"/>
      <c r="DJ6" s="255"/>
      <c r="DK6" s="248"/>
      <c r="DL6" s="248"/>
      <c r="DM6" s="248"/>
      <c r="DN6" s="248"/>
      <c r="DO6" s="248"/>
      <c r="DP6" s="248"/>
      <c r="DQ6" s="248"/>
      <c r="DR6" s="250"/>
      <c r="DS6" s="255"/>
      <c r="DT6" s="248"/>
      <c r="DU6" s="248"/>
      <c r="DV6" s="248"/>
      <c r="DW6" s="248"/>
      <c r="DX6" s="248"/>
      <c r="DY6" s="248"/>
      <c r="DZ6" s="248"/>
      <c r="EA6" s="250"/>
      <c r="EB6" s="281"/>
      <c r="EC6" s="415"/>
    </row>
    <row r="7" spans="1:135" ht="12" customHeight="1">
      <c r="B7" s="257"/>
      <c r="C7" s="269"/>
      <c r="D7" s="320"/>
      <c r="E7" s="321"/>
      <c r="F7" s="322"/>
      <c r="G7" s="325"/>
      <c r="H7" s="321"/>
      <c r="I7" s="322"/>
      <c r="J7" s="325"/>
      <c r="K7" s="321"/>
      <c r="L7" s="328"/>
      <c r="M7" s="350"/>
      <c r="N7" s="312"/>
      <c r="O7" s="351"/>
      <c r="P7" s="311"/>
      <c r="Q7" s="312"/>
      <c r="R7" s="351"/>
      <c r="S7" s="311"/>
      <c r="T7" s="312"/>
      <c r="U7" s="313"/>
      <c r="V7" s="320"/>
      <c r="W7" s="321"/>
      <c r="X7" s="322"/>
      <c r="Y7" s="325"/>
      <c r="Z7" s="321"/>
      <c r="AA7" s="322"/>
      <c r="AB7" s="325"/>
      <c r="AC7" s="321"/>
      <c r="AD7" s="328"/>
      <c r="AF7" s="81"/>
      <c r="AG7" s="5"/>
      <c r="AH7" s="6"/>
      <c r="AI7" s="4"/>
      <c r="AJ7" s="5"/>
      <c r="AK7" s="6"/>
      <c r="AL7" s="4">
        <f t="shared" si="0"/>
        <v>0</v>
      </c>
      <c r="AM7" s="5">
        <f t="shared" si="0"/>
        <v>0</v>
      </c>
      <c r="AN7" s="17">
        <f t="shared" si="0"/>
        <v>0</v>
      </c>
      <c r="AO7" t="b">
        <f t="shared" si="1"/>
        <v>1</v>
      </c>
      <c r="AQ7" s="257"/>
      <c r="AR7" s="282"/>
      <c r="AS7" s="94">
        <f>IF(D5=7,7,IF($AL7=1,"",IF($D$39=1,"",IF($P$46=1,"",IF($AF$33=1,"",$AF$45)))))</f>
        <v>7</v>
      </c>
      <c r="AT7" s="95">
        <f>IF(D5=8,8,IF($AM7=1,"",IF($E$40=1,"",IF($Q$46=1,"",IF($AF$33=1,"",$AG$45)))))</f>
        <v>8</v>
      </c>
      <c r="AU7" s="95">
        <f>IF(D5=9,9,IF($AN7=1,"",IF($F$41=1,"",IF($R$46=1,"",IF($AF$33=1,"",$AH$45)))))</f>
        <v>9</v>
      </c>
      <c r="AV7" s="96" t="str">
        <f>IF(G5=7,7,IF($AL7=1,"",IF($G$39=1,"",IF($P$46=1,"",IF($AG$33=1,"",$AF$45)))))</f>
        <v/>
      </c>
      <c r="AW7" s="95" t="str">
        <f>IF(G5=8,8,IF($AM7=1,"",IF($H$40=1,"",IF($Q$46=1,"",IF($AG$33=1,"",$AG$45)))))</f>
        <v/>
      </c>
      <c r="AX7" s="97" t="str">
        <f>IF(G5=9,9,IF($AN7=1,"",IF($I$41=1,"",IF($R$46=1,"",IF($AG$33=1,"",$AH$45)))))</f>
        <v/>
      </c>
      <c r="AY7" s="95">
        <f>IF(J5=7,7,IF($AL7=1,"",IF($J$39=1,"",IF($P$46=1,"",IF($AH$33=1,"",$AF$45)))))</f>
        <v>7</v>
      </c>
      <c r="AZ7" s="95">
        <f>IF(J5=8,8,IF($AM7=1,"",IF($K$40=1,"",IF($Q$46=1,"",IF($AH$33=1,"",$AG$45)))))</f>
        <v>8</v>
      </c>
      <c r="BA7" s="98" t="str">
        <f>IF(J5=9,9,IF($AN7=1,"",IF($L$41=1,"",IF($R$46=1,"",IF($AH$33=1,"",$AH$45)))))</f>
        <v/>
      </c>
      <c r="BB7" s="94" t="str">
        <f>IF(M5=7,7,IF($AL7=1,"",IF(M$39=1,"",IF($S$46=1,"",IF($AI$33=1,"",$AF$45)))))</f>
        <v/>
      </c>
      <c r="BC7" s="95" t="str">
        <f>IF(M5=8,8,IF($AM7=1,"",IF(N$40=1,"",IF($T$46=1,"",IF($AI$33=1,"",$AG$45)))))</f>
        <v/>
      </c>
      <c r="BD7" s="95">
        <f>IF(M5=9,9,IF($AN7=1,"",IF(O$41=1,"",IF($U$46=1,"",IF($AI$33=1,"",$AH$45)))))</f>
        <v>9</v>
      </c>
      <c r="BE7" s="96" t="str">
        <f>IF(P5=7,7,IF($AL7=1,"",IF(P$39=1,"",IF($S$46=1,"",IF($AJ$33=1,"",$AF$45)))))</f>
        <v/>
      </c>
      <c r="BF7" s="95" t="str">
        <f>IF(P5=8,8,IF($AM7=1,"",IF(Q$40=1,"",IF($T$46=1,"",IF($AJ$33=1,"",$AG$45)))))</f>
        <v/>
      </c>
      <c r="BG7" s="97">
        <f>IF(P5=9,9,IF($AN7=1,"",IF(R$41=1,"",IF($U$46=1,"",IF($AJ$33=1,"",$AH$45)))))</f>
        <v>9</v>
      </c>
      <c r="BH7" s="95" t="str">
        <f>IF(S5=7,7,IF($AL7=1,"",IF(S$39=1,"",IF($S$46=1,"",IF($AK$33=1,"",$AF$45)))))</f>
        <v/>
      </c>
      <c r="BI7" s="95" t="str">
        <f>IF(S5=8,8,IF($AM7=1,"",IF(T$40=1,"",IF($T$46=1,"",IF($AK$33=1,"",$AG$45)))))</f>
        <v/>
      </c>
      <c r="BJ7" s="98">
        <f>IF(S5=9,9,IF($AN7=1,"",IF(U$41=1,"",IF($U$46=1,"",IF($AK$33=1,"",$AH$45)))))</f>
        <v>9</v>
      </c>
      <c r="BK7" s="94">
        <f>IF(V5=7,7,IF($AL7=1,"",IF(V$39=1,"",IF($V$46=1,"",IF($AL$33=1,"",$AF$45)))))</f>
        <v>7</v>
      </c>
      <c r="BL7" s="95" t="str">
        <f>IF(V5=8,8,IF($AM7=1,"",IF(W$40=1,"",IF($W$46=1,"",IF($AL$33=1,"",$AG$45)))))</f>
        <v/>
      </c>
      <c r="BM7" s="95">
        <f>IF(V5=9,9,IF($AN7=1,"",IF(X$41=1,"",IF($X$46=1,"",IF($AL$33=1,"",$AH$45)))))</f>
        <v>9</v>
      </c>
      <c r="BN7" s="96" t="str">
        <f>IF(Y5=7,7,IF($AL7=1,"",IF(Y$39=1,"",IF($V$46=1,"",IF($AM$33=1,"",$AF$45)))))</f>
        <v/>
      </c>
      <c r="BO7" s="95" t="str">
        <f>IF(Y5=8,8,IF($AM7=1,"",IF(Z$40=1,"",IF($W$46=1,"",IF($AM$33=1,"",$AG$45)))))</f>
        <v/>
      </c>
      <c r="BP7" s="97" t="str">
        <f>IF(Y5=9,9,IF($AN7=1,"",IF(AA$41=1,"",IF($X$46=1,"",IF($AM$33=1,"",$AH$45)))))</f>
        <v/>
      </c>
      <c r="BQ7" s="95">
        <f>IF(AB5=7,7,IF($AL7=1,"",IF(AB$39=1,"",IF($V$46=1,"",IF($AN$33=1,"",$AF$45)))))</f>
        <v>7</v>
      </c>
      <c r="BR7" s="95" t="str">
        <f>IF(AB5=8,8,IF($AM7=1,"",IF(AC$40=1,"",IF($W$46=1,"",IF($AN$33=1,"",$AG$45)))))</f>
        <v/>
      </c>
      <c r="BS7" s="98" t="str">
        <f>IF(AB5=9,9,IF($AN7=1,"",IF(AD$41=1,"",IF($X$46=1,"",IF($AN$33=1,"",$AH$45)))))</f>
        <v/>
      </c>
      <c r="BU7" s="257"/>
      <c r="BV7" s="282"/>
      <c r="BW7" s="299"/>
      <c r="BX7" s="294"/>
      <c r="BY7" s="294"/>
      <c r="BZ7" s="294"/>
      <c r="CA7" s="294"/>
      <c r="CB7" s="294"/>
      <c r="CC7" s="294"/>
      <c r="CD7" s="294"/>
      <c r="CE7" s="301"/>
      <c r="CF7" s="303"/>
      <c r="CG7" s="289"/>
      <c r="CH7" s="289"/>
      <c r="CI7" s="289"/>
      <c r="CJ7" s="289"/>
      <c r="CK7" s="289"/>
      <c r="CL7" s="289"/>
      <c r="CM7" s="289"/>
      <c r="CN7" s="290"/>
      <c r="CO7" s="293"/>
      <c r="CP7" s="294"/>
      <c r="CQ7" s="294"/>
      <c r="CR7" s="294"/>
      <c r="CS7" s="294"/>
      <c r="CT7" s="294"/>
      <c r="CU7" s="294"/>
      <c r="CV7" s="294"/>
      <c r="CW7" s="297"/>
      <c r="CY7" s="257"/>
      <c r="CZ7" s="282"/>
      <c r="DA7" s="255"/>
      <c r="DB7" s="248"/>
      <c r="DC7" s="248"/>
      <c r="DD7" s="248"/>
      <c r="DE7" s="248"/>
      <c r="DF7" s="248"/>
      <c r="DG7" s="248"/>
      <c r="DH7" s="248"/>
      <c r="DI7" s="256"/>
      <c r="DJ7" s="255"/>
      <c r="DK7" s="248"/>
      <c r="DL7" s="248"/>
      <c r="DM7" s="248"/>
      <c r="DN7" s="248"/>
      <c r="DO7" s="248"/>
      <c r="DP7" s="248"/>
      <c r="DQ7" s="248"/>
      <c r="DR7" s="250"/>
      <c r="DS7" s="255"/>
      <c r="DT7" s="248"/>
      <c r="DU7" s="248"/>
      <c r="DV7" s="248"/>
      <c r="DW7" s="248"/>
      <c r="DX7" s="248"/>
      <c r="DY7" s="248"/>
      <c r="DZ7" s="248"/>
      <c r="EA7" s="250"/>
      <c r="EB7" s="281"/>
      <c r="EC7" s="415"/>
    </row>
    <row r="8" spans="1:135" ht="12" customHeight="1">
      <c r="B8" s="257"/>
      <c r="C8" s="334" t="s">
        <v>33</v>
      </c>
      <c r="D8" s="314"/>
      <c r="E8" s="315"/>
      <c r="F8" s="316"/>
      <c r="G8" s="323"/>
      <c r="H8" s="315"/>
      <c r="I8" s="316"/>
      <c r="J8" s="323">
        <v>5</v>
      </c>
      <c r="K8" s="315"/>
      <c r="L8" s="326"/>
      <c r="M8" s="341">
        <v>8</v>
      </c>
      <c r="N8" s="306"/>
      <c r="O8" s="342"/>
      <c r="P8" s="305"/>
      <c r="Q8" s="306"/>
      <c r="R8" s="342"/>
      <c r="S8" s="305"/>
      <c r="T8" s="306"/>
      <c r="U8" s="307"/>
      <c r="V8" s="314"/>
      <c r="W8" s="315"/>
      <c r="X8" s="316"/>
      <c r="Y8" s="323"/>
      <c r="Z8" s="315"/>
      <c r="AA8" s="316"/>
      <c r="AB8" s="323"/>
      <c r="AC8" s="315"/>
      <c r="AD8" s="326"/>
      <c r="AF8" s="80">
        <f>COUNTIF($D$8:$AD$10,AF$4)</f>
        <v>0</v>
      </c>
      <c r="AG8" s="2">
        <f t="shared" ref="AG8:AN10" si="2">COUNTIF($D$8:$AD$10,AG$4)</f>
        <v>0</v>
      </c>
      <c r="AH8" s="3">
        <f t="shared" si="2"/>
        <v>0</v>
      </c>
      <c r="AI8" s="1"/>
      <c r="AJ8" s="2"/>
      <c r="AK8" s="3"/>
      <c r="AL8" s="1"/>
      <c r="AM8" s="2"/>
      <c r="AN8" s="11"/>
      <c r="AO8" t="b">
        <f t="shared" si="1"/>
        <v>1</v>
      </c>
      <c r="AQ8" s="257"/>
      <c r="AR8" s="254" t="s">
        <v>33</v>
      </c>
      <c r="AS8" s="99" t="str">
        <f>IF(D8=1,1,IF($AF8=1,"",IF($D$33=1,"",IF($P$44=1,"",IF($AF$34=1,"",$AF$43)))))</f>
        <v/>
      </c>
      <c r="AT8" s="100">
        <f>IF(D8=2,2,IF($AG8=1,"",IF($E$34=1,"",IF($Q$44=1,"",IF($AF$34=1,"",$AG$43)))))</f>
        <v>2</v>
      </c>
      <c r="AU8" s="100" t="str">
        <f>IF(D8=3,3,IF($AH8=1,"",IF($F$35=1,"",IF($R$44=1,"",IF($AF$34=1,"",$AH$43)))))</f>
        <v/>
      </c>
      <c r="AV8" s="101" t="str">
        <f>IF(G8=1,1,IF($AF8=1,"",IF($G$33=1,"",IF($P$44=1,"",IF($AG$34=1,"",$AF$43)))))</f>
        <v/>
      </c>
      <c r="AW8" s="100">
        <f>IF(G8=2,2,IF($AG8=1,"",IF($H$34=1,"",IF($Q$44=1,"",IF($AG$34=1,"",$AG$43)))))</f>
        <v>2</v>
      </c>
      <c r="AX8" s="102">
        <f>IF(G8=3,3,IF($AH8=1,"",IF($I$35=1,"",IF($R$44=1,"",IF($AG$34=1,"",$AH$43)))))</f>
        <v>3</v>
      </c>
      <c r="AY8" s="100" t="str">
        <f>IF(J8=1,1,IF($AF8=1,"",IF($J$33=1,"",IF($P$44=1,"",IF($AH$34=1,"",$AF$43)))))</f>
        <v/>
      </c>
      <c r="AZ8" s="100" t="str">
        <f>IF(J8=2,2,IF($AG8=1,"",IF($K$34=1,"",IF($Q$44=1,"",IF($AH$34=1,"",$AG$43)))))</f>
        <v/>
      </c>
      <c r="BA8" s="103" t="str">
        <f>IF(J8=3,3,IF($AH8=1,"",IF($L$35=1,"",IF($R$44=1,"",IF($AH$34=1,"",$AH$43)))))</f>
        <v/>
      </c>
      <c r="BB8" s="99" t="str">
        <f>IF(M8=1,1,IF($AF8=1,"",IF(M$33=1,"",IF($S$44=1,"",IF($AI$34=1,"",$AF$43)))))</f>
        <v/>
      </c>
      <c r="BC8" s="100" t="str">
        <f>IF(M8=2,2,IF($AG8=1,"",IF(N$34=1,"",IF($T$44=1,"",IF($AI$34=1,"",$AG$43)))))</f>
        <v/>
      </c>
      <c r="BD8" s="100" t="str">
        <f>IF(M8=3,3,IF($AH8=1,"",IF(O$35=1,"",IF($U$44=1,"",IF($AI$34=1,"",$AH$43)))))</f>
        <v/>
      </c>
      <c r="BE8" s="101">
        <f>IF(P8=1,1,IF($AF8=1,"",IF(P$33=1,"",IF($S$44=1,"",IF($AJ$34=1,"",$AF$43)))))</f>
        <v>1</v>
      </c>
      <c r="BF8" s="100">
        <f>IF(P8=2,2,IF($AG8=1,"",IF(Q$34=1,"",IF($T$44=1,"",IF($AJ$34=1,"",$AG$43)))))</f>
        <v>2</v>
      </c>
      <c r="BG8" s="102">
        <f>IF(P8=3,3,IF($AH8=1,"",IF(R$35=1,"",IF($U$44=1,"",IF($AJ$34=1,"",$AH$43)))))</f>
        <v>3</v>
      </c>
      <c r="BH8" s="100">
        <f>IF(S8=1,1,IF($AF8=1,"",IF(S$33=1,"",IF($S$44=1,"",IF($AK$34=1,"",$AF$43)))))</f>
        <v>1</v>
      </c>
      <c r="BI8" s="100" t="str">
        <f>IF(S8=2,2,IF($AG8=1,"",IF(T$34=1,"",IF($T$44=1,"",IF($AK$34=1,"",$AG$43)))))</f>
        <v/>
      </c>
      <c r="BJ8" s="103" t="str">
        <f>IF(S8=3,3,IF($AH8=1,"",IF(U$35=1,"",IF($S$44=1,"",IF($AK$34=1,"",$AH$43)))))</f>
        <v/>
      </c>
      <c r="BK8" s="99">
        <f>IF(V8=1,1,IF($AF8=1,"",IF(V$33=1,"",IF($V$44=1,"",IF($AL$34=1,"",$AF$43)))))</f>
        <v>1</v>
      </c>
      <c r="BL8" s="100">
        <f>IF(V8=2,2,IF($AG8=1,"",IF(W$34=1,"",IF($W$44=1,"",IF($AL$34=1,"",$AG$43)))))</f>
        <v>2</v>
      </c>
      <c r="BM8" s="100">
        <f>IF(V8=3,3,IF($AH8=1,"",IF(X$35=1,"",IF($X$44=1,"",IF($AL$34=1,"",$AH$43)))))</f>
        <v>3</v>
      </c>
      <c r="BN8" s="101">
        <f>IF(Y8=1,1,IF($AF8=1,"",IF(Y$33=1,"",IF($V$44=1,"",IF($AM$34=1,"",$AF$43)))))</f>
        <v>1</v>
      </c>
      <c r="BO8" s="100">
        <f>IF(Y8=2,2,IF($AG8=1,"",IF(Z$34=1,"",IF($W$44=1,"",IF($AM$34=1,"",$AG$43)))))</f>
        <v>2</v>
      </c>
      <c r="BP8" s="102" t="str">
        <f>IF(Y8=3,3,IF($AH8=1,"",IF(AA$35=1,"",IF($X$44=1,"",IF($AM$34=1,"",$AH$43)))))</f>
        <v/>
      </c>
      <c r="BQ8" s="100" t="str">
        <f>IF(AB8=1,1,IF($AF8=1,"",IF(AB$33=1,"",IF($V$44=1,"",IF($AN$34=1,"",$AF$43)))))</f>
        <v/>
      </c>
      <c r="BR8" s="100">
        <f>IF(AB8=2,2,IF($AG8=1,"",IF(AC$34=1,"",IF($W$44=1,"",IF($AN$34=1,"",$AG$43)))))</f>
        <v>2</v>
      </c>
      <c r="BS8" s="103">
        <f>IF(AB8=3,3,IF($AH8=1,"",IF(AD$35=1,"",IF($X$44=1,"",IF($AN$34=1,"",$AH$43)))))</f>
        <v>3</v>
      </c>
      <c r="BU8" s="257"/>
      <c r="BV8" s="254" t="s">
        <v>98</v>
      </c>
      <c r="BW8" s="299" t="str">
        <f>CONCATENATE(AS8,AT8,AU8,AS9,AT9,AU9,AS10,AT10,AU10)</f>
        <v>279</v>
      </c>
      <c r="BX8" s="294"/>
      <c r="BY8" s="294"/>
      <c r="BZ8" s="294" t="str">
        <f>CONCATENATE(AV8,AW8,AX8,AV9,AW9,AX9,AV10,AW10,AX10)</f>
        <v>2369</v>
      </c>
      <c r="CA8" s="294"/>
      <c r="CB8" s="294"/>
      <c r="CC8" s="294" t="str">
        <f>CONCATENATE(AY8,AZ8,BA8,AY9,AZ9,BA9,AY10,AZ10,BA10)</f>
        <v>5</v>
      </c>
      <c r="CD8" s="294"/>
      <c r="CE8" s="301"/>
      <c r="CF8" s="303" t="str">
        <f>CONCATENATE(BB8,BC8,BD8,BB9,BC9,BD9,BB10,BC10,BD10)</f>
        <v>8</v>
      </c>
      <c r="CG8" s="289"/>
      <c r="CH8" s="289"/>
      <c r="CI8" s="289" t="str">
        <f>CONCATENATE(BE8,BF8,BG8,BE9,BF9,BG9,BE10,BF10,BG10)</f>
        <v>123469</v>
      </c>
      <c r="CJ8" s="289"/>
      <c r="CK8" s="289"/>
      <c r="CL8" s="289" t="str">
        <f>CONCATENATE(BH8,BI8,BJ8,BH9,BI9,BJ9,BH10,BI10,BJ10)</f>
        <v>1469</v>
      </c>
      <c r="CM8" s="289"/>
      <c r="CN8" s="290"/>
      <c r="CO8" s="293" t="str">
        <f>CONCATENATE(BK8,BL8,BM8,BK9,BL9,BM9,BK10,BL10,BM10)</f>
        <v>12379</v>
      </c>
      <c r="CP8" s="294"/>
      <c r="CQ8" s="294"/>
      <c r="CR8" s="294" t="str">
        <f>CONCATENATE(BN8,BO8,BP8,BN9,BO9,BP9,BN10,BO10,BP10)</f>
        <v>12479</v>
      </c>
      <c r="CS8" s="294"/>
      <c r="CT8" s="294"/>
      <c r="CU8" s="294" t="str">
        <f>CONCATENATE(BQ8,BR8,BS8,BQ9,BR9,BS9,BQ10,BR10,BS10)</f>
        <v>2347</v>
      </c>
      <c r="CV8" s="294"/>
      <c r="CW8" s="297"/>
      <c r="CY8" s="257"/>
      <c r="CZ8" s="254"/>
      <c r="DA8" s="255">
        <f>IF(AND(VALUE(BW8)&lt;10,(VALUE(BW8)-VALUE(D8))&gt;0),1,0)</f>
        <v>0</v>
      </c>
      <c r="DB8" s="248"/>
      <c r="DC8" s="248"/>
      <c r="DD8" s="248">
        <f>IF(AND(VALUE(BZ8)&lt;10,(VALUE(BZ8)-VALUE(G8))&gt;0),1,0)</f>
        <v>0</v>
      </c>
      <c r="DE8" s="248"/>
      <c r="DF8" s="248"/>
      <c r="DG8" s="248">
        <f>IF(AND(VALUE(CC8)&lt;10,(VALUE(CC8)-VALUE(J8))&gt;0),1,0)</f>
        <v>0</v>
      </c>
      <c r="DH8" s="248"/>
      <c r="DI8" s="256"/>
      <c r="DJ8" s="255">
        <f>IF(AND(VALUE(CF8)&lt;10,(VALUE(CF8)-VALUE(M8))&gt;0),1,0)</f>
        <v>0</v>
      </c>
      <c r="DK8" s="248"/>
      <c r="DL8" s="248"/>
      <c r="DM8" s="248">
        <f>IF(AND(VALUE(CI8)&lt;10,(VALUE(CI8)-VALUE(P8))&gt;0),1,0)</f>
        <v>0</v>
      </c>
      <c r="DN8" s="248"/>
      <c r="DO8" s="248"/>
      <c r="DP8" s="248">
        <f>IF(AND(VALUE(CL8)&lt;10,(VALUE(CL8)-VALUE(S8))&gt;0),1,0)</f>
        <v>0</v>
      </c>
      <c r="DQ8" s="248"/>
      <c r="DR8" s="250"/>
      <c r="DS8" s="255">
        <f>IF(AND(VALUE(CO8)&lt;10,(VALUE(CO8)-VALUE(V8))&gt;0),1,0)</f>
        <v>0</v>
      </c>
      <c r="DT8" s="248"/>
      <c r="DU8" s="248"/>
      <c r="DV8" s="248">
        <f>IF(AND(VALUE(CR8)&lt;10,(VALUE(CR8)-VALUE(Y8))&gt;0),1,0)</f>
        <v>0</v>
      </c>
      <c r="DW8" s="248"/>
      <c r="DX8" s="248"/>
      <c r="DY8" s="248">
        <f>IF(AND(VALUE(CU8)&lt;10,(VALUE(CU8)-VALUE(AB8))&gt;0),1,0)</f>
        <v>0</v>
      </c>
      <c r="DZ8" s="248"/>
      <c r="EA8" s="250"/>
      <c r="EB8" s="281"/>
      <c r="EC8" s="415">
        <f>ヒント作成!DI8</f>
        <v>0</v>
      </c>
    </row>
    <row r="9" spans="1:135" ht="12" customHeight="1">
      <c r="B9" s="257"/>
      <c r="C9" s="334"/>
      <c r="D9" s="317"/>
      <c r="E9" s="318"/>
      <c r="F9" s="319"/>
      <c r="G9" s="324"/>
      <c r="H9" s="318"/>
      <c r="I9" s="319"/>
      <c r="J9" s="324"/>
      <c r="K9" s="318"/>
      <c r="L9" s="327"/>
      <c r="M9" s="343"/>
      <c r="N9" s="309"/>
      <c r="O9" s="344"/>
      <c r="P9" s="308"/>
      <c r="Q9" s="309"/>
      <c r="R9" s="344"/>
      <c r="S9" s="308"/>
      <c r="T9" s="309"/>
      <c r="U9" s="310"/>
      <c r="V9" s="317"/>
      <c r="W9" s="318"/>
      <c r="X9" s="319"/>
      <c r="Y9" s="324"/>
      <c r="Z9" s="318"/>
      <c r="AA9" s="319"/>
      <c r="AB9" s="324"/>
      <c r="AC9" s="318"/>
      <c r="AD9" s="327"/>
      <c r="AF9" s="80"/>
      <c r="AG9" s="2"/>
      <c r="AH9" s="3"/>
      <c r="AI9" s="1">
        <f t="shared" si="2"/>
        <v>0</v>
      </c>
      <c r="AJ9" s="2">
        <f t="shared" si="2"/>
        <v>1</v>
      </c>
      <c r="AK9" s="3">
        <f t="shared" si="2"/>
        <v>0</v>
      </c>
      <c r="AL9" s="1"/>
      <c r="AM9" s="2"/>
      <c r="AN9" s="11"/>
      <c r="AO9" t="b">
        <f t="shared" si="1"/>
        <v>1</v>
      </c>
      <c r="AQ9" s="257"/>
      <c r="AR9" s="254"/>
      <c r="AS9" s="90" t="str">
        <f>IF(D8=4,4,IF($AI9=1,"",IF($D$36=1,"",IF($P$45=1,"",IF($AF$34=1,"",$AF$44)))))</f>
        <v/>
      </c>
      <c r="AT9" s="77" t="str">
        <f>IF(D8=5,5,IF($AJ9=1,"",IF($E$37=1,"",IF($Q$45=1,"",IF($AF$34=1,"",$AG$44)))))</f>
        <v/>
      </c>
      <c r="AU9" s="77" t="str">
        <f>IF(D8=6,6,IF($AK9=1,"",IF($F$38=1,"",IF($R$45=1,"",IF($AF$34=1,"",$AH$44)))))</f>
        <v/>
      </c>
      <c r="AV9" s="91" t="str">
        <f>IF(G8=4,4,IF($AI9=1,"",IF($G$36=1,"",IF($P$45=1,"",IF($AG$34=1,"",$AF$44)))))</f>
        <v/>
      </c>
      <c r="AW9" s="77" t="str">
        <f>IF(G8=5,5,IF($AJ9=1,"",IF($H$37=1,"",IF($Q$45=1,"",IF($AG$34=1,"",$AG$44)))))</f>
        <v/>
      </c>
      <c r="AX9" s="92">
        <f>IF(G8=6,6,IF($AK9=1,"",IF($I$38=1,"",IF($R$45=1,"",IF($AG$34=1,"",$AH$44)))))</f>
        <v>6</v>
      </c>
      <c r="AY9" s="77" t="str">
        <f>IF(J8=4,4,IF($AI9=1,"",IF($J$36=1,"",IF($P$45=1,"",IF($AH$34=1,"",$AF$44)))))</f>
        <v/>
      </c>
      <c r="AZ9" s="77">
        <f>IF(J8=5,5,IF($AJ9=1,"",IF($K$37=1,"",IF($Q$45=1,"",IF($AH$34=1,"",$AG$44)))))</f>
        <v>5</v>
      </c>
      <c r="BA9" s="93" t="str">
        <f>IF(J8=6,6,IF($AK9=1,"",IF($L$38=1,"",IF($R$45=1,"",IF($AH$34=1,"",$AH$44)))))</f>
        <v/>
      </c>
      <c r="BB9" s="90" t="str">
        <f>IF(M8=4,4,IF($AI9=1,"",IF(M$36=1,"",IF($S$45=1,"",IF($AI$34=1,"",$AF$44)))))</f>
        <v/>
      </c>
      <c r="BC9" s="77" t="str">
        <f>IF(M8=5,5,IF($AJ9=1,"",IF(N$37=1,"",IF($T$45=1,"",IF($AI$34=1,"",$AG$44)))))</f>
        <v/>
      </c>
      <c r="BD9" s="77" t="str">
        <f>IF(M8=6,6,IF($AK9=1,"",IF(O$38=1,"",IF($U$45=1,"",IF($AI$34=1,"",$AH$44)))))</f>
        <v/>
      </c>
      <c r="BE9" s="91">
        <f>IF(P8=4,4,IF($AI9=1,"",IF(P$36=1,"",IF($S$45=1,"",IF($AJ$34=1,"",$AF$44)))))</f>
        <v>4</v>
      </c>
      <c r="BF9" s="77" t="str">
        <f>IF(P8=5,5,IF($AJ9=1,"",IF(Q$37=1,"",IF($T$45=1,"",IF($AJ$34=1,"",$AG$44)))))</f>
        <v/>
      </c>
      <c r="BG9" s="92">
        <f>IF(P8=6,6,IF($AK9=1,"",IF(R$38=1,"",IF($U$45=1,"",IF($AJ$34=1,"",$AH$44)))))</f>
        <v>6</v>
      </c>
      <c r="BH9" s="77">
        <f>IF(S8=4,4,IF($AI9=1,"",IF(S$36=1,"",IF($S$45=1,"",IF($AK$34=1,"",$AF$44)))))</f>
        <v>4</v>
      </c>
      <c r="BI9" s="77" t="str">
        <f>IF(S8=5,5,IF($AJ9=1,"",IF(T$37=1,"",IF($T$45=1,"",IF($AK$34=1,"",$AG$44)))))</f>
        <v/>
      </c>
      <c r="BJ9" s="93">
        <f>IF(S8=6,6,IF($AK9=1,"",IF(U$38=1,"",IF($U$45=1,"",IF($AK$34=1,"",$AH$44)))))</f>
        <v>6</v>
      </c>
      <c r="BK9" s="90" t="str">
        <f>IF(V8=4,4,IF($AI9=1,"",IF(V$36=1,"",IF($V$45=1,"",IF($AL$34=1,"",$AF$44)))))</f>
        <v/>
      </c>
      <c r="BL9" s="77" t="str">
        <f>IF(V8=5,5,IF($AJ9=1,"",IF(W$37=1,"",IF($W$45=1,"",IF($AL$34=1,"",$AG$44)))))</f>
        <v/>
      </c>
      <c r="BM9" s="77" t="str">
        <f>IF(V8=6,6,IF($AK9=1,"",IF(X$38=1,"",IF($X$45=1,"",IF($AL$34=1,"",$AH$44)))))</f>
        <v/>
      </c>
      <c r="BN9" s="91">
        <f>IF(Y8=4,4,IF($AI9=1,"",IF(Y$36=1,"",IF($V$45=1,"",IF($AM$34=1,"",$AF$44)))))</f>
        <v>4</v>
      </c>
      <c r="BO9" s="77" t="str">
        <f>IF(Y8=5,5,IF($AJ9=1,"",IF(Z$37=1,"",IF($W$45=1,"",IF($AM$34=1,"",$AG$44)))))</f>
        <v/>
      </c>
      <c r="BP9" s="92" t="str">
        <f>IF(Y8=6,6,IF($AK9=1,"",IF(AA$38=1,"",IF($X$45=1,"",IF($AM$34=1,"",$AH$44)))))</f>
        <v/>
      </c>
      <c r="BQ9" s="77">
        <f>IF(AB8=4,4,IF($AI9=1,"",IF(AB$36=1,"",IF($V$45=1,"",IF($AN$34=1,"",$AF$44)))))</f>
        <v>4</v>
      </c>
      <c r="BR9" s="77" t="str">
        <f>IF(AB8=5,5,IF($AJ9=1,"",IF(AC$37=1,"",IF($W$45=1,"",IF($AN$34=1,"",$AG$44)))))</f>
        <v/>
      </c>
      <c r="BS9" s="93" t="str">
        <f>IF(AB8=6,6,IF($AK9=1,"",IF(AD$38=1,"",IF($X$45=1,"",IF($AN$34=1,"",$AH$44)))))</f>
        <v/>
      </c>
      <c r="BU9" s="257"/>
      <c r="BV9" s="254"/>
      <c r="BW9" s="299"/>
      <c r="BX9" s="294"/>
      <c r="BY9" s="294"/>
      <c r="BZ9" s="294"/>
      <c r="CA9" s="294"/>
      <c r="CB9" s="294"/>
      <c r="CC9" s="294"/>
      <c r="CD9" s="294"/>
      <c r="CE9" s="301"/>
      <c r="CF9" s="303"/>
      <c r="CG9" s="289"/>
      <c r="CH9" s="289"/>
      <c r="CI9" s="289"/>
      <c r="CJ9" s="289"/>
      <c r="CK9" s="289"/>
      <c r="CL9" s="289"/>
      <c r="CM9" s="289"/>
      <c r="CN9" s="290"/>
      <c r="CO9" s="293"/>
      <c r="CP9" s="294"/>
      <c r="CQ9" s="294"/>
      <c r="CR9" s="294"/>
      <c r="CS9" s="294"/>
      <c r="CT9" s="294"/>
      <c r="CU9" s="294"/>
      <c r="CV9" s="294"/>
      <c r="CW9" s="297"/>
      <c r="CY9" s="257"/>
      <c r="CZ9" s="254"/>
      <c r="DA9" s="255"/>
      <c r="DB9" s="248"/>
      <c r="DC9" s="248"/>
      <c r="DD9" s="248"/>
      <c r="DE9" s="248"/>
      <c r="DF9" s="248"/>
      <c r="DG9" s="248"/>
      <c r="DH9" s="248"/>
      <c r="DI9" s="256"/>
      <c r="DJ9" s="255"/>
      <c r="DK9" s="248"/>
      <c r="DL9" s="248"/>
      <c r="DM9" s="248"/>
      <c r="DN9" s="248"/>
      <c r="DO9" s="248"/>
      <c r="DP9" s="248"/>
      <c r="DQ9" s="248"/>
      <c r="DR9" s="250"/>
      <c r="DS9" s="255"/>
      <c r="DT9" s="248"/>
      <c r="DU9" s="248"/>
      <c r="DV9" s="248"/>
      <c r="DW9" s="248"/>
      <c r="DX9" s="248"/>
      <c r="DY9" s="248"/>
      <c r="DZ9" s="248"/>
      <c r="EA9" s="250"/>
      <c r="EB9" s="281"/>
      <c r="EC9" s="415"/>
    </row>
    <row r="10" spans="1:135" ht="12" customHeight="1">
      <c r="B10" s="257"/>
      <c r="C10" s="334"/>
      <c r="D10" s="320"/>
      <c r="E10" s="321"/>
      <c r="F10" s="322"/>
      <c r="G10" s="325"/>
      <c r="H10" s="321"/>
      <c r="I10" s="322"/>
      <c r="J10" s="325"/>
      <c r="K10" s="321"/>
      <c r="L10" s="328"/>
      <c r="M10" s="350"/>
      <c r="N10" s="312"/>
      <c r="O10" s="351"/>
      <c r="P10" s="311"/>
      <c r="Q10" s="312"/>
      <c r="R10" s="351"/>
      <c r="S10" s="311"/>
      <c r="T10" s="312"/>
      <c r="U10" s="313"/>
      <c r="V10" s="320"/>
      <c r="W10" s="321"/>
      <c r="X10" s="322"/>
      <c r="Y10" s="325"/>
      <c r="Z10" s="321"/>
      <c r="AA10" s="322"/>
      <c r="AB10" s="325"/>
      <c r="AC10" s="321"/>
      <c r="AD10" s="328"/>
      <c r="AF10" s="81"/>
      <c r="AG10" s="5"/>
      <c r="AH10" s="6"/>
      <c r="AI10" s="4"/>
      <c r="AJ10" s="5"/>
      <c r="AK10" s="6"/>
      <c r="AL10" s="4">
        <f t="shared" si="2"/>
        <v>0</v>
      </c>
      <c r="AM10" s="5">
        <f t="shared" si="2"/>
        <v>1</v>
      </c>
      <c r="AN10" s="17">
        <f t="shared" si="2"/>
        <v>0</v>
      </c>
      <c r="AO10" t="b">
        <f t="shared" si="1"/>
        <v>1</v>
      </c>
      <c r="AQ10" s="257"/>
      <c r="AR10" s="254"/>
      <c r="AS10" s="94">
        <f>IF(D8=7,7,IF($AL10=1,"",IF($D$39=1,"",IF($P$46=1,"",IF($AF$34=1,"",$AF$45)))))</f>
        <v>7</v>
      </c>
      <c r="AT10" s="95" t="str">
        <f>IF(D8=8,8,IF($AM10=1,"",IF($E$40=1,"",IF($Q$46=1,"",IF($AF$34=1,"",$AG$45)))))</f>
        <v/>
      </c>
      <c r="AU10" s="95">
        <f>IF(D8=9,9,IF($AN10=1,"",IF($F$41=1,"",IF($R$46=1,"",IF($AF$34=1,"",$AH$45)))))</f>
        <v>9</v>
      </c>
      <c r="AV10" s="96" t="str">
        <f>IF(G8=7,7,IF($AL10=1,"",IF($G$39=1,"",IF($P$46=1,"",IF($AG$34=1,"",$AF$45)))))</f>
        <v/>
      </c>
      <c r="AW10" s="95" t="str">
        <f>IF(G8=8,8,IF($AM10=1,"",IF($H$40=1,"",IF($Q$46=1,"",IF($AG$34=1,"",$AG$45)))))</f>
        <v/>
      </c>
      <c r="AX10" s="97">
        <f>IF(G8=9,9,IF($AN10=1,"",IF($I$41=1,"",IF($R$46=1,"",IF($AG$34=1,"",$AH$45)))))</f>
        <v>9</v>
      </c>
      <c r="AY10" s="95" t="str">
        <f>IF(J8=7,7,IF($AL10=1,"",IF($J$39=1,"",IF($P$46=1,"",IF($AH$34=1,"",$AF$45)))))</f>
        <v/>
      </c>
      <c r="AZ10" s="95" t="str">
        <f>IF(J8=8,8,IF($AM10=1,"",IF($K$40=1,"",IF($Q$46=1,"",IF($AH$34=1,"",$AG$45)))))</f>
        <v/>
      </c>
      <c r="BA10" s="98" t="str">
        <f>IF(J8=9,9,IF($AN10=1,"",IF($L$41=1,"",IF($R$46=1,"",IF($AH$34=1,"",$AH$45)))))</f>
        <v/>
      </c>
      <c r="BB10" s="94" t="str">
        <f>IF(M8=7,7,IF($AL10=1,"",IF(M$39=1,"",IF($S$46=1,"",IF($AI$34=1,"",$AF$45)))))</f>
        <v/>
      </c>
      <c r="BC10" s="95">
        <f>IF(M8=8,8,IF($AM10=1,"",IF(N$40=1,"",IF($T$46=1,"",IF($AI$34=1,"",$AG$45)))))</f>
        <v>8</v>
      </c>
      <c r="BD10" s="95" t="str">
        <f>IF(M8=9,9,IF($AN10=1,"",IF(O$41=1,"",IF($U$46=1,"",IF($AI$34=1,"",$AH$45)))))</f>
        <v/>
      </c>
      <c r="BE10" s="96" t="str">
        <f>IF(P8=7,7,IF($AL10=1,"",IF(P$39=1,"",IF($S$46=1,"",IF($AJ$34=1,"",$AF$45)))))</f>
        <v/>
      </c>
      <c r="BF10" s="95" t="str">
        <f>IF(P8=8,8,IF($AM10=1,"",IF(Q$40=1,"",IF($T$46=1,"",IF($AJ$34=1,"",$AG$45)))))</f>
        <v/>
      </c>
      <c r="BG10" s="97">
        <f>IF(P8=9,9,IF($AN10=1,"",IF(R$41=1,"",IF($U$46=1,"",IF($AJ$34=1,"",$AH$45)))))</f>
        <v>9</v>
      </c>
      <c r="BH10" s="95" t="str">
        <f>IF(S8=7,7,IF($AL10=1,"",IF(S$39=1,"",IF($S$46=1,"",IF($AK$34=1,"",$AF$45)))))</f>
        <v/>
      </c>
      <c r="BI10" s="95" t="str">
        <f>IF(S8=8,8,IF($AM10=1,"",IF(T$40=1,"",IF($T$46=1,"",IF($AK$34=1,"",$AG$45)))))</f>
        <v/>
      </c>
      <c r="BJ10" s="98">
        <f>IF(S8=9,9,IF($AN10=1,"",IF(U$41=1,"",IF($U$46=1,"",IF($AK$34=1,"",$AH$45)))))</f>
        <v>9</v>
      </c>
      <c r="BK10" s="94">
        <f>IF(V8=7,7,IF($AL10=1,"",IF(V$39=1,"",IF($V$46=1,"",IF($AL$34=1,"",$AF$45)))))</f>
        <v>7</v>
      </c>
      <c r="BL10" s="95" t="str">
        <f>IF(V8=8,8,IF($AM10=1,"",IF(W$40=1,"",IF($W$46=1,"",IF($AL$34=1,"",$AG$45)))))</f>
        <v/>
      </c>
      <c r="BM10" s="95">
        <f>IF(V8=9,9,IF($AN10=1,"",IF(X$41=1,"",IF($X$46=1,"",IF($AL$34=1,"",$AH$45)))))</f>
        <v>9</v>
      </c>
      <c r="BN10" s="96">
        <f>IF(Y8=7,7,IF($AL10=1,"",IF(Y$39=1,"",IF($V$46=1,"",IF($AM$34=1,"",$AF$45)))))</f>
        <v>7</v>
      </c>
      <c r="BO10" s="95" t="str">
        <f>IF(Y8=8,8,IF($AM10=1,"",IF(Z$40=1,"",IF($W$46=1,"",IF($AM$34=1,"",$AG$45)))))</f>
        <v/>
      </c>
      <c r="BP10" s="97">
        <f>IF(Y8=9,9,IF($AN10=1,"",IF(AA$41=1,"",IF($X$46=1,"",IF($AM$34=1,"",$AH$45)))))</f>
        <v>9</v>
      </c>
      <c r="BQ10" s="95">
        <f>IF(AB8=7,7,IF($AL10=1,"",IF(AB$39=1,"",IF($V$46=1,"",IF($AN$34=1,"",$AF$45)))))</f>
        <v>7</v>
      </c>
      <c r="BR10" s="95" t="str">
        <f>IF(AB8=8,8,IF($AM10=1,"",IF(AC$40=1,"",IF($W$46=1,"",IF($AN$34=1,"",$AG$45)))))</f>
        <v/>
      </c>
      <c r="BS10" s="98" t="str">
        <f>IF(AB8=9,9,IF($AN10=1,"",IF(AD$41=1,"",IF($X$46=1,"",IF($AN$34=1,"",$AH$45)))))</f>
        <v/>
      </c>
      <c r="BU10" s="257"/>
      <c r="BV10" s="254"/>
      <c r="BW10" s="299"/>
      <c r="BX10" s="294"/>
      <c r="BY10" s="294"/>
      <c r="BZ10" s="294"/>
      <c r="CA10" s="294"/>
      <c r="CB10" s="294"/>
      <c r="CC10" s="294"/>
      <c r="CD10" s="294"/>
      <c r="CE10" s="301"/>
      <c r="CF10" s="303"/>
      <c r="CG10" s="289"/>
      <c r="CH10" s="289"/>
      <c r="CI10" s="289"/>
      <c r="CJ10" s="289"/>
      <c r="CK10" s="289"/>
      <c r="CL10" s="289"/>
      <c r="CM10" s="289"/>
      <c r="CN10" s="290"/>
      <c r="CO10" s="293"/>
      <c r="CP10" s="294"/>
      <c r="CQ10" s="294"/>
      <c r="CR10" s="294"/>
      <c r="CS10" s="294"/>
      <c r="CT10" s="294"/>
      <c r="CU10" s="294"/>
      <c r="CV10" s="294"/>
      <c r="CW10" s="297"/>
      <c r="CY10" s="257"/>
      <c r="CZ10" s="254"/>
      <c r="DA10" s="255"/>
      <c r="DB10" s="248"/>
      <c r="DC10" s="248"/>
      <c r="DD10" s="248"/>
      <c r="DE10" s="248"/>
      <c r="DF10" s="248"/>
      <c r="DG10" s="248"/>
      <c r="DH10" s="248"/>
      <c r="DI10" s="256"/>
      <c r="DJ10" s="255"/>
      <c r="DK10" s="248"/>
      <c r="DL10" s="248"/>
      <c r="DM10" s="248"/>
      <c r="DN10" s="248"/>
      <c r="DO10" s="248"/>
      <c r="DP10" s="248"/>
      <c r="DQ10" s="248"/>
      <c r="DR10" s="250"/>
      <c r="DS10" s="255"/>
      <c r="DT10" s="248"/>
      <c r="DU10" s="248"/>
      <c r="DV10" s="248"/>
      <c r="DW10" s="248"/>
      <c r="DX10" s="248"/>
      <c r="DY10" s="248"/>
      <c r="DZ10" s="248"/>
      <c r="EA10" s="250"/>
      <c r="EB10" s="281"/>
      <c r="EC10" s="415"/>
    </row>
    <row r="11" spans="1:135" ht="12" customHeight="1">
      <c r="B11" s="257"/>
      <c r="C11" s="334" t="s">
        <v>34</v>
      </c>
      <c r="D11" s="314">
        <v>4</v>
      </c>
      <c r="E11" s="315"/>
      <c r="F11" s="316"/>
      <c r="G11" s="323"/>
      <c r="H11" s="315"/>
      <c r="I11" s="316"/>
      <c r="J11" s="323"/>
      <c r="K11" s="315"/>
      <c r="L11" s="326"/>
      <c r="M11" s="341">
        <v>7</v>
      </c>
      <c r="N11" s="306"/>
      <c r="O11" s="342"/>
      <c r="P11" s="305"/>
      <c r="Q11" s="306"/>
      <c r="R11" s="342"/>
      <c r="S11" s="305"/>
      <c r="T11" s="306"/>
      <c r="U11" s="307"/>
      <c r="V11" s="314">
        <v>8</v>
      </c>
      <c r="W11" s="315"/>
      <c r="X11" s="316"/>
      <c r="Y11" s="323"/>
      <c r="Z11" s="315"/>
      <c r="AA11" s="316"/>
      <c r="AB11" s="323"/>
      <c r="AC11" s="315"/>
      <c r="AD11" s="326"/>
      <c r="AF11" s="80">
        <f>COUNTIF($D$11:$AD$13,AF$4)</f>
        <v>0</v>
      </c>
      <c r="AG11" s="2">
        <f t="shared" ref="AG11:AN13" si="3">COUNTIF($D$11:$AD$13,AG$4)</f>
        <v>0</v>
      </c>
      <c r="AH11" s="3">
        <f t="shared" si="3"/>
        <v>0</v>
      </c>
      <c r="AI11" s="1"/>
      <c r="AJ11" s="2"/>
      <c r="AK11" s="3"/>
      <c r="AL11" s="1"/>
      <c r="AM11" s="2"/>
      <c r="AN11" s="11"/>
      <c r="AO11" t="b">
        <f t="shared" si="1"/>
        <v>1</v>
      </c>
      <c r="AQ11" s="257"/>
      <c r="AR11" s="254" t="s">
        <v>34</v>
      </c>
      <c r="AS11" s="90" t="str">
        <f>IF(D11=1,1,IF($AF11=1,"",IF($D$33=1,"",IF($P$44=1,"",IF($AF$35=1,"",$AF$43)))))</f>
        <v/>
      </c>
      <c r="AT11" s="77" t="str">
        <f>IF(D11=2,2,IF($AG11=1,"",IF($E$34=1,"",IF($Q$44=1,"",IF($AF$35=1,"",$AG$43)))))</f>
        <v/>
      </c>
      <c r="AU11" s="77" t="str">
        <f>IF(D11=3,3,IF($AH11=1,"",IF($F$35=1,"",IF($R$44=1,"",IF($AF$35=1,"",$AH$43)))))</f>
        <v/>
      </c>
      <c r="AV11" s="91" t="str">
        <f>IF(G11=1,1,IF($AF11=1,"",IF($G$33=1,"",IF($P$44=1,"",IF($AG$35=1,"",$AF$43)))))</f>
        <v/>
      </c>
      <c r="AW11" s="77">
        <f>IF(G11=2,2,IF($AG11=1,"",IF($H$34=1,"",IF($Q$44=1,"",IF($AG$35=1,"",$AG$43)))))</f>
        <v>2</v>
      </c>
      <c r="AX11" s="92">
        <f>IF(G11=3,3,IF($AH11=1,"",IF($I$35=1,"",IF($R$44=1,"",IF($AG$35=1,"",$AH$43)))))</f>
        <v>3</v>
      </c>
      <c r="AY11" s="77" t="str">
        <f>IF(J11=1,1,IF($AF11=1,"",IF($J$33=1,"",IF($P$44=1,"",IF($AH$35=1,"",$AF$43)))))</f>
        <v/>
      </c>
      <c r="AZ11" s="77">
        <f>IF(J11=2,2,IF($AG11=1,"",IF($K$34=1,"",IF($Q$44=1,"",IF($AH$35=1,"",$AG$43)))))</f>
        <v>2</v>
      </c>
      <c r="BA11" s="93">
        <f>IF(J11=3,3,IF($AH11=1,"",IF($L$35=1,"",IF($R$44=1,"",IF($AH$35=1,"",$AH$43)))))</f>
        <v>3</v>
      </c>
      <c r="BB11" s="90" t="str">
        <f>IF(M11=1,1,IF($AF11=1,"",IF(M$33=1,"",IF($S$44=1,"",IF($AI$35=1,"",$AF$43)))))</f>
        <v/>
      </c>
      <c r="BC11" s="77" t="str">
        <f>IF(M11=2,2,IF($AG11=1,"",IF(N$34=1,"",IF($T$44=1,"",IF($AI$35=1,"",$AG$43)))))</f>
        <v/>
      </c>
      <c r="BD11" s="77" t="str">
        <f>IF(M11=3,3,IF($AH11=1,"",IF(O$35=1,"",IF($U$44=1,"",IF($AI$35=1,"",$AH$43)))))</f>
        <v/>
      </c>
      <c r="BE11" s="91">
        <f>IF(P11=1,1,IF($AF11=1,"",IF(P$33=1,"",IF($S$44=1,"",IF($AJ$35=1,"",$AF$43)))))</f>
        <v>1</v>
      </c>
      <c r="BF11" s="77">
        <f>IF(P11=2,2,IF($AG11=1,"",IF(Q$34=1,"",IF($T$44=1,"",IF($AJ$35=1,"",$AG$43)))))</f>
        <v>2</v>
      </c>
      <c r="BG11" s="92">
        <f>IF(P11=3,3,IF($AH11=1,"",IF(R$35=1,"",IF($U$44=1,"",IF($AJ$35=1,"",$AH$43)))))</f>
        <v>3</v>
      </c>
      <c r="BH11" s="77">
        <f>IF(S11=1,1,IF($AF11=1,"",IF(S$33=1,"",IF($S$44=1,"",IF($AK$35=1,"",$AF$43)))))</f>
        <v>1</v>
      </c>
      <c r="BI11" s="77" t="str">
        <f>IF(S11=2,2,IF($AG11=1,"",IF(T$34=1,"",IF($T$44=1,"",IF($AK$35=1,"",$AG$43)))))</f>
        <v/>
      </c>
      <c r="BJ11" s="93" t="str">
        <f>IF(S11=3,3,IF($AH11=1,"",IF(U$35=1,"",IF($U$44=1,"",IF($AK$35=1,"",$AH$43)))))</f>
        <v/>
      </c>
      <c r="BK11" s="90" t="str">
        <f>IF(V11=1,1,IF($AF11=1,"",IF(V$33=1,"",IF($V$44=1,"",IF($AL$35=1,"",$AF$43)))))</f>
        <v/>
      </c>
      <c r="BL11" s="77" t="str">
        <f>IF(V11=2,2,IF($AG11=1,"",IF(W$34=1,"",IF($W$44=1,"",IF($AL$35=1,"",$AG$43)))))</f>
        <v/>
      </c>
      <c r="BM11" s="77" t="str">
        <f>IF(V11=3,3,IF($AH11=1,"",IF(X$35=1,"",IF($X$44=1,"",IF($AL$35=1,"",$AH$43)))))</f>
        <v/>
      </c>
      <c r="BN11" s="91">
        <f>IF(Y11=1,1,IF($AF11=1,"",IF(Y$33=1,"",IF($V$44=1,"",IF($AM$35=1,"",$AF$43)))))</f>
        <v>1</v>
      </c>
      <c r="BO11" s="77">
        <f>IF(Y11=2,2,IF($AG11=1,"",IF(Z$34=1,"",IF($W$44=1,"",IF($AM$35=1,"",$AG$43)))))</f>
        <v>2</v>
      </c>
      <c r="BP11" s="92" t="str">
        <f>IF(Y11=3,3,IF($AH11=1,"",IF(AA$35=1,"",IF($X$44=1,"",IF($AM$35=1,"",$AH$43)))))</f>
        <v/>
      </c>
      <c r="BQ11" s="77" t="str">
        <f>IF(AB11=1,1,IF($AF11=1,"",IF(AB$33=1,"",IF($V$44=1,"",IF($AN$35=1,"",$AF$43)))))</f>
        <v/>
      </c>
      <c r="BR11" s="77">
        <f>IF(AB11=2,2,IF($AG11=1,"",IF(AC$34=1,"",IF($W$44=1,"",IF($AN$35=1,"",$AG$43)))))</f>
        <v>2</v>
      </c>
      <c r="BS11" s="93">
        <f>IF(AB11=3,3,IF($AH11=1,"",IF(AD$35=1,"",IF($X$44=1,"",IF($AN$35=1,"",$AH$43)))))</f>
        <v>3</v>
      </c>
      <c r="BU11" s="257"/>
      <c r="BV11" s="254" t="s">
        <v>99</v>
      </c>
      <c r="BW11" s="386" t="str">
        <f>CONCATENATE(AS11,AT11,AU11,AS12,AT12,AU12,AS13,AT13,AU13)</f>
        <v>4</v>
      </c>
      <c r="BX11" s="387"/>
      <c r="BY11" s="383"/>
      <c r="BZ11" s="294" t="str">
        <f>CONCATENATE(AV11,AW11,AX11,AV12,AW12,AX12,AV13,AW13,AX13)</f>
        <v>2369</v>
      </c>
      <c r="CA11" s="294"/>
      <c r="CB11" s="294"/>
      <c r="CC11" s="294" t="str">
        <f>CONCATENATE(AY11,AZ11,BA11,AY12,AZ12,BA12,AY13,AZ13,BA13)</f>
        <v>236</v>
      </c>
      <c r="CD11" s="294"/>
      <c r="CE11" s="301"/>
      <c r="CF11" s="395" t="str">
        <f>CONCATENATE(BB11,BC11,BD11,BB12,BC12,BD12,BB13,BC13,BD13)</f>
        <v>7</v>
      </c>
      <c r="CG11" s="396"/>
      <c r="CH11" s="397"/>
      <c r="CI11" s="289" t="str">
        <f>CONCATENATE(BE11,BF11,BG11,BE12,BF12,BG12,BE13,BF13,BG13)</f>
        <v>123569</v>
      </c>
      <c r="CJ11" s="289"/>
      <c r="CK11" s="289"/>
      <c r="CL11" s="289" t="str">
        <f>CONCATENATE(BH11,BI11,BJ11,BH12,BI12,BJ12,BH13,BI13,BJ13)</f>
        <v>1569</v>
      </c>
      <c r="CM11" s="289"/>
      <c r="CN11" s="290"/>
      <c r="CO11" s="293" t="str">
        <f>CONCATENATE(BK11,BL11,BM11,BK12,BL12,BM12,BK13,BL13,BM13)</f>
        <v>8</v>
      </c>
      <c r="CP11" s="294"/>
      <c r="CQ11" s="294"/>
      <c r="CR11" s="294" t="str">
        <f>CONCATENATE(BN11,BO11,BP11,BN12,BO12,BP12,BN13,BO13,BP13)</f>
        <v>129</v>
      </c>
      <c r="CS11" s="294"/>
      <c r="CT11" s="294"/>
      <c r="CU11" s="294" t="str">
        <f>CONCATENATE(BQ11,BR11,BS11,BQ12,BR12,BS12,BQ13,BR13,BS13)</f>
        <v>23</v>
      </c>
      <c r="CV11" s="294"/>
      <c r="CW11" s="297"/>
      <c r="CY11" s="257"/>
      <c r="CZ11" s="276"/>
      <c r="DA11" s="255">
        <f>IF(AND(VALUE(BW11)&lt;10,(VALUE(BW11)-VALUE(D11))&gt;0),1,0)</f>
        <v>0</v>
      </c>
      <c r="DB11" s="248"/>
      <c r="DC11" s="248"/>
      <c r="DD11" s="248">
        <f>IF(AND(VALUE(BZ11)&lt;10,(VALUE(BZ11)-VALUE(G11))&gt;0),1,0)</f>
        <v>0</v>
      </c>
      <c r="DE11" s="248"/>
      <c r="DF11" s="248"/>
      <c r="DG11" s="248">
        <f>IF(AND(VALUE(CC11)&lt;10,(VALUE(CC11)-VALUE(J11))&gt;0),1,0)</f>
        <v>0</v>
      </c>
      <c r="DH11" s="248"/>
      <c r="DI11" s="256"/>
      <c r="DJ11" s="255">
        <f>IF(AND(VALUE(CF11)&lt;10,(VALUE(CF11)-VALUE(M11))&gt;0),1,0)</f>
        <v>0</v>
      </c>
      <c r="DK11" s="248"/>
      <c r="DL11" s="248"/>
      <c r="DM11" s="248">
        <f>IF(AND(VALUE(CI11)&lt;10,(VALUE(CI11)-VALUE(P11))&gt;0),1,0)</f>
        <v>0</v>
      </c>
      <c r="DN11" s="248"/>
      <c r="DO11" s="248"/>
      <c r="DP11" s="248">
        <f>IF(AND(VALUE(CL11)&lt;10,(VALUE(CL11)-VALUE(S11))&gt;0),1,0)</f>
        <v>0</v>
      </c>
      <c r="DQ11" s="248"/>
      <c r="DR11" s="250"/>
      <c r="DS11" s="255">
        <f>IF(AND(VALUE(CO11)&lt;10,(VALUE(CO11)-VALUE(V11))&gt;0),1,0)</f>
        <v>0</v>
      </c>
      <c r="DT11" s="248"/>
      <c r="DU11" s="248"/>
      <c r="DV11" s="248">
        <f>IF(AND(VALUE(CR11)&lt;10,(VALUE(CR11)-VALUE(Y11))&gt;0),1,0)</f>
        <v>0</v>
      </c>
      <c r="DW11" s="248"/>
      <c r="DX11" s="248"/>
      <c r="DY11" s="248">
        <f>IF(AND(VALUE(CU11)&lt;10,(VALUE(CU11)-VALUE(AB11))&gt;0),1,0)</f>
        <v>0</v>
      </c>
      <c r="DZ11" s="248"/>
      <c r="EA11" s="250"/>
      <c r="EB11" s="281"/>
      <c r="EC11" s="415">
        <f>ヒント作成!DI11</f>
        <v>0</v>
      </c>
    </row>
    <row r="12" spans="1:135" ht="12" customHeight="1">
      <c r="B12" s="257"/>
      <c r="C12" s="334"/>
      <c r="D12" s="317"/>
      <c r="E12" s="318"/>
      <c r="F12" s="319"/>
      <c r="G12" s="324"/>
      <c r="H12" s="318"/>
      <c r="I12" s="319"/>
      <c r="J12" s="324"/>
      <c r="K12" s="318"/>
      <c r="L12" s="327"/>
      <c r="M12" s="343"/>
      <c r="N12" s="309"/>
      <c r="O12" s="344"/>
      <c r="P12" s="308"/>
      <c r="Q12" s="309"/>
      <c r="R12" s="344"/>
      <c r="S12" s="308"/>
      <c r="T12" s="309"/>
      <c r="U12" s="310"/>
      <c r="V12" s="317"/>
      <c r="W12" s="318"/>
      <c r="X12" s="319"/>
      <c r="Y12" s="324"/>
      <c r="Z12" s="318"/>
      <c r="AA12" s="319"/>
      <c r="AB12" s="324"/>
      <c r="AC12" s="318"/>
      <c r="AD12" s="327"/>
      <c r="AF12" s="80"/>
      <c r="AG12" s="2"/>
      <c r="AH12" s="3"/>
      <c r="AI12" s="1">
        <f t="shared" si="3"/>
        <v>1</v>
      </c>
      <c r="AJ12" s="2">
        <f t="shared" si="3"/>
        <v>0</v>
      </c>
      <c r="AK12" s="3">
        <f t="shared" si="3"/>
        <v>0</v>
      </c>
      <c r="AL12" s="1"/>
      <c r="AM12" s="2"/>
      <c r="AN12" s="11"/>
      <c r="AO12" t="b">
        <f t="shared" si="1"/>
        <v>1</v>
      </c>
      <c r="AQ12" s="257"/>
      <c r="AR12" s="254"/>
      <c r="AS12" s="90">
        <f>IF(D11=4,4,IF($AI12=1,"",IF($D$36=1,"",IF($P$45=1,"",IF($AF$35=1,"",$AF$44)))))</f>
        <v>4</v>
      </c>
      <c r="AT12" s="77" t="str">
        <f>IF(D11=5,5,IF($AJ12=1,"",IF($E$37=1,"",IF($Q$45=1,"",IF($AF$35=1,"",$AG$44)))))</f>
        <v/>
      </c>
      <c r="AU12" s="77" t="str">
        <f>IF(D11=6,6,IF($AK12=1,"",IF($F$38=1,"",IF($R$45=1,"",IF($AF$35=1,"",$AH$44)))))</f>
        <v/>
      </c>
      <c r="AV12" s="91" t="str">
        <f>IF(G11=4,4,IF($AI12=1,"",IF($G$36=1,"",IF($P$45=1,"",IF($AG$35=1,"",$AF$44)))))</f>
        <v/>
      </c>
      <c r="AW12" s="77" t="str">
        <f>IF(G11=5,5,IF($AJ12=1,"",IF($H$37=1,"",IF($Q$45=1,"",IF($AG$35=1,"",$AG$44)))))</f>
        <v/>
      </c>
      <c r="AX12" s="92">
        <f>IF(G11=6,6,IF($AK12=1,"",IF($I$38=1,"",IF($R$45=1,"",IF($AG$35=1,"",$AH$44)))))</f>
        <v>6</v>
      </c>
      <c r="AY12" s="77" t="str">
        <f>IF(J11=4,4,IF($AI12=1,"",IF($J$36=1,"",IF($P$45=1,"",IF($AH$35=1,"",$AF$44)))))</f>
        <v/>
      </c>
      <c r="AZ12" s="77" t="str">
        <f>IF(J11=5,5,IF($AJ12=1,"",IF($K$37=1,"",IF($Q$45=1,"",IF($AH$35=1,"",$AG$44)))))</f>
        <v/>
      </c>
      <c r="BA12" s="93">
        <f>IF(J11=6,6,IF($AK12=1,"",IF($L$38=1,"",IF($R$45=1,"",IF($AH$35=1,"",$AH$44)))))</f>
        <v>6</v>
      </c>
      <c r="BB12" s="90" t="str">
        <f>IF(M11=4,4,IF($AI12=1,"",IF(M$36=1,"",IF($S$45=1,"",IF($AI$35=1,"",$AF$44)))))</f>
        <v/>
      </c>
      <c r="BC12" s="77" t="str">
        <f>IF(M11=5,5,IF($AJ12=1,"",IF(N$37=1,"",IF($T$45=1,"",IF($AI$35=1,"",$AG$44)))))</f>
        <v/>
      </c>
      <c r="BD12" s="77" t="str">
        <f>IF(M11=6,6,IF($AK12=1,"",IF(O$38=1,"",IF($U$45=1,"",IF($AI$35=1,"",$AH$44)))))</f>
        <v/>
      </c>
      <c r="BE12" s="91" t="str">
        <f>IF(P11=4,4,IF($AI12=1,"",IF(P$36=1,"",IF($S$45=1,"",IF($AJ$35=1,"",$AF$44)))))</f>
        <v/>
      </c>
      <c r="BF12" s="77">
        <f>IF(P11=5,5,IF($AJ12=1,"",IF(Q$37=1,"",IF($T$45=1,"",IF($AJ$35=1,"",$AG$44)))))</f>
        <v>5</v>
      </c>
      <c r="BG12" s="92">
        <f>IF(P11=6,6,IF($AK12=1,"",IF(R$38=1,"",IF($U$45=1,"",IF($AJ$35=1,"",$AH$44)))))</f>
        <v>6</v>
      </c>
      <c r="BH12" s="77" t="str">
        <f>IF(S11=4,4,IF($AI12=1,"",IF(S$36=1,"",IF($S$45=1,"",IF($AK$35=1,"",$AF$44)))))</f>
        <v/>
      </c>
      <c r="BI12" s="77">
        <f>IF(S11=5,5,IF($AJ12=1,"",IF(T$37=1,"",IF($T$45=1,"",IF($AK$35=1,"",$AG$44)))))</f>
        <v>5</v>
      </c>
      <c r="BJ12" s="93">
        <f>IF(S11=6,6,IF($AK12=1,"",IF(U$38=1,"",IF($U$45=1,"",IF($AK$35=1,"",$AH$44)))))</f>
        <v>6</v>
      </c>
      <c r="BK12" s="90" t="str">
        <f>IF(V11=4,4,IF($AI12=1,"",IF(V$36=1,"",IF($V$45=1,"",IF($AL$35=1,"",$AF$44)))))</f>
        <v/>
      </c>
      <c r="BL12" s="77" t="str">
        <f>IF(V11=5,5,IF($AJ12=1,"",IF(W$37=1,"",IF($W$45=1,"",IF($AL$35=1,"",$AG$44)))))</f>
        <v/>
      </c>
      <c r="BM12" s="77" t="str">
        <f>IF(V11=6,6,IF($AK12=1,"",IF(X$38=1,"",IF($X$45=1,"",IF($AL$35=1,"",$AH$44)))))</f>
        <v/>
      </c>
      <c r="BN12" s="91" t="str">
        <f>IF(Y11=4,4,IF($AI12=1,"",IF(Y$36=1,"",IF($V$45=1,"",IF($AM$35=1,"",$AF$44)))))</f>
        <v/>
      </c>
      <c r="BO12" s="77" t="str">
        <f>IF(Y11=5,5,IF($AJ12=1,"",IF(Z$37=1,"",IF($W$45=1,"",IF($AM$35=1,"",$AG$44)))))</f>
        <v/>
      </c>
      <c r="BP12" s="92" t="str">
        <f>IF(Y11=6,6,IF($AK12=1,"",IF(AA$38=1,"",IF($X$45=1,"",IF($AM$35=1,"",$AH$44)))))</f>
        <v/>
      </c>
      <c r="BQ12" s="77" t="str">
        <f>IF(AB11=4,4,IF($AI12=1,"",IF(AB$36=1,"",IF($V$45=1,"",IF($AN$35=1,"",$AF$44)))))</f>
        <v/>
      </c>
      <c r="BR12" s="77" t="str">
        <f>IF(AB11=5,5,IF($AJ12=1,"",IF(AC$37=1,"",IF($W$45=1,"",IF($AN$35=1,"",$AG$44)))))</f>
        <v/>
      </c>
      <c r="BS12" s="93" t="str">
        <f>IF(AB11=6,6,IF($AK12=1,"",IF(AD$38=1,"",IF($X$45=1,"",IF($AN$35=1,"",$AH$44)))))</f>
        <v/>
      </c>
      <c r="BU12" s="257"/>
      <c r="BV12" s="254"/>
      <c r="BW12" s="388"/>
      <c r="BX12" s="389"/>
      <c r="BY12" s="390"/>
      <c r="BZ12" s="294"/>
      <c r="CA12" s="294"/>
      <c r="CB12" s="294"/>
      <c r="CC12" s="294"/>
      <c r="CD12" s="294"/>
      <c r="CE12" s="301"/>
      <c r="CF12" s="395"/>
      <c r="CG12" s="396"/>
      <c r="CH12" s="397"/>
      <c r="CI12" s="289"/>
      <c r="CJ12" s="289"/>
      <c r="CK12" s="289"/>
      <c r="CL12" s="289"/>
      <c r="CM12" s="289"/>
      <c r="CN12" s="290"/>
      <c r="CO12" s="293"/>
      <c r="CP12" s="294"/>
      <c r="CQ12" s="294"/>
      <c r="CR12" s="294"/>
      <c r="CS12" s="294"/>
      <c r="CT12" s="294"/>
      <c r="CU12" s="294"/>
      <c r="CV12" s="294"/>
      <c r="CW12" s="297"/>
      <c r="CY12" s="257"/>
      <c r="CZ12" s="276"/>
      <c r="DA12" s="255"/>
      <c r="DB12" s="248"/>
      <c r="DC12" s="248"/>
      <c r="DD12" s="248"/>
      <c r="DE12" s="248"/>
      <c r="DF12" s="248"/>
      <c r="DG12" s="248"/>
      <c r="DH12" s="248"/>
      <c r="DI12" s="256"/>
      <c r="DJ12" s="255"/>
      <c r="DK12" s="248"/>
      <c r="DL12" s="248"/>
      <c r="DM12" s="248"/>
      <c r="DN12" s="248"/>
      <c r="DO12" s="248"/>
      <c r="DP12" s="248"/>
      <c r="DQ12" s="248"/>
      <c r="DR12" s="250"/>
      <c r="DS12" s="255"/>
      <c r="DT12" s="248"/>
      <c r="DU12" s="248"/>
      <c r="DV12" s="248"/>
      <c r="DW12" s="248"/>
      <c r="DX12" s="248"/>
      <c r="DY12" s="248"/>
      <c r="DZ12" s="248"/>
      <c r="EA12" s="250"/>
      <c r="EB12" s="281"/>
      <c r="EC12" s="415"/>
    </row>
    <row r="13" spans="1:135" ht="12" customHeight="1" thickBot="1">
      <c r="B13" s="257"/>
      <c r="C13" s="335"/>
      <c r="D13" s="336"/>
      <c r="E13" s="337"/>
      <c r="F13" s="338"/>
      <c r="G13" s="339"/>
      <c r="H13" s="337"/>
      <c r="I13" s="338"/>
      <c r="J13" s="339"/>
      <c r="K13" s="337"/>
      <c r="L13" s="340"/>
      <c r="M13" s="345"/>
      <c r="N13" s="346"/>
      <c r="O13" s="347"/>
      <c r="P13" s="348"/>
      <c r="Q13" s="346"/>
      <c r="R13" s="347"/>
      <c r="S13" s="348"/>
      <c r="T13" s="346"/>
      <c r="U13" s="349"/>
      <c r="V13" s="336"/>
      <c r="W13" s="337"/>
      <c r="X13" s="338"/>
      <c r="Y13" s="339"/>
      <c r="Z13" s="337"/>
      <c r="AA13" s="338"/>
      <c r="AB13" s="339"/>
      <c r="AC13" s="337"/>
      <c r="AD13" s="340"/>
      <c r="AF13" s="12"/>
      <c r="AG13" s="13"/>
      <c r="AH13" s="14"/>
      <c r="AI13" s="15"/>
      <c r="AJ13" s="13"/>
      <c r="AK13" s="14"/>
      <c r="AL13" s="15">
        <f t="shared" si="3"/>
        <v>1</v>
      </c>
      <c r="AM13" s="13">
        <f t="shared" si="3"/>
        <v>1</v>
      </c>
      <c r="AN13" s="16">
        <f t="shared" si="3"/>
        <v>0</v>
      </c>
      <c r="AO13" t="b">
        <f t="shared" si="1"/>
        <v>1</v>
      </c>
      <c r="AQ13" s="257"/>
      <c r="AR13" s="262"/>
      <c r="AS13" s="104" t="str">
        <f>IF(D11=7,7,IF($AL13=1,"",IF($D$39=1,"",IF($P$46=1,"",IF($AF$35=1,"",$AF$45)))))</f>
        <v/>
      </c>
      <c r="AT13" s="105" t="str">
        <f>IF(D11=8,8,IF($AM13=1,"",IF($E$40=1,"",IF($Q$46=1,"",IF($AF$35=1,"",$AG$45)))))</f>
        <v/>
      </c>
      <c r="AU13" s="105" t="str">
        <f>IF(D11=9,9,IF($AN13=1,"",IF($F$41=1,"",IF($R$46=1,"",IF($AF$35=1,"",$AH$45)))))</f>
        <v/>
      </c>
      <c r="AV13" s="106" t="str">
        <f>IF(G11=7,7,IF($AL13=1,"",IF($G$39=1,"",IF($P$46=1,"",IF($AG$35=1,"",$AF$45)))))</f>
        <v/>
      </c>
      <c r="AW13" s="105" t="str">
        <f>IF(G11=8,8,IF($AM13=1,"",IF($H$40=1,"",IF($Q$46=1,"",IF($AG$35=1,"",$AG$45)))))</f>
        <v/>
      </c>
      <c r="AX13" s="107">
        <f>IF(G11=9,9,IF($AN13=1,"",IF($I$41=1,"",IF($R$46=1,"",IF($AG$35=1,"",$AH$45)))))</f>
        <v>9</v>
      </c>
      <c r="AY13" s="105" t="str">
        <f>IF(J11=7,7,IF($AL13=1,"",IF($J$39=1,"",IF($P$46=1,"",IF($AH$35=1,"",$AF$45)))))</f>
        <v/>
      </c>
      <c r="AZ13" s="105" t="str">
        <f>IF(J11=8,8,IF($AM13=1,"",IF($K$40=1,"",IF($Q$46=1,"",IF($AH$35=1,"",$AG$45)))))</f>
        <v/>
      </c>
      <c r="BA13" s="108" t="str">
        <f>IF(J11=9,9,IF($AN13=1,"",IF($L$41=1,"",IF($R$46=1,"",IF($AH$35=1,"",$AH$45)))))</f>
        <v/>
      </c>
      <c r="BB13" s="104">
        <f>IF(M11=7,7,IF($AL13=1,"",IF(M$39=1,"",IF($S$46=1,"",IF($AI$35=1,"",$AF$45)))))</f>
        <v>7</v>
      </c>
      <c r="BC13" s="105" t="str">
        <f>IF(M11=8,8,IF($AM13=1,"",IF(N$40=1,"",IF($T$46=1,"",IF($AI$35=1,"",$AG$45)))))</f>
        <v/>
      </c>
      <c r="BD13" s="105" t="str">
        <f>IF(M11=9,9,IF($AN13=1,"",IF(O$41=1,"",IF($U$46=1,"",IF($AI$35=1,"",$AH$45)))))</f>
        <v/>
      </c>
      <c r="BE13" s="106" t="str">
        <f>IF(P11=7,7,IF($AL13=1,"",IF(P$39=1,"",IF($S$46=1,"",IF($AJ$35=1,"",$AF$45)))))</f>
        <v/>
      </c>
      <c r="BF13" s="105" t="str">
        <f>IF(P11=8,8,IF($AM13=1,"",IF(Q$40=1,"",IF($T$46=1,"",IF($AJ$35=1,"",$AG$45)))))</f>
        <v/>
      </c>
      <c r="BG13" s="107">
        <f>IF(P11=9,9,IF($AN13=1,"",IF(R$41=1,"",IF($U$46=1,"",IF($AJ$35=1,"",$AH$45)))))</f>
        <v>9</v>
      </c>
      <c r="BH13" s="105" t="str">
        <f>IF(S11=7,7,IF($AL13=1,"",IF(S$39=1,"",IF($S$46=1,"",IF($AK$35=1,"",$AF$45)))))</f>
        <v/>
      </c>
      <c r="BI13" s="105" t="str">
        <f>IF(S11=8,8,IF($AM13=1,"",IF(T$40=1,"",IF($T$46=1,"",IF($AK$35=1,"",$AG$45)))))</f>
        <v/>
      </c>
      <c r="BJ13" s="108">
        <f>IF(S11=9,9,IF($AN13=1,"",IF(U$41=1,"",IF($U$46=1,"",IF($AK$35=1,"",$AH$45)))))</f>
        <v>9</v>
      </c>
      <c r="BK13" s="104" t="str">
        <f>IF(V11=7,7,IF($AL13=1,"",IF(V$39=1,"",IF($V$46=1,"",IF($AL$35=1,"",$AF$45)))))</f>
        <v/>
      </c>
      <c r="BL13" s="105">
        <f>IF(V11=8,8,IF($AM13=1,"",IF(W$40=1,"",IF($W$46=1,"",IF($AL$35=1,"",$AG$45)))))</f>
        <v>8</v>
      </c>
      <c r="BM13" s="105" t="str">
        <f>IF(V11=9,9,IF($AN13=1,"",IF(X$41=1,"",IF($X$46=1,"",IF($AL$35=1,"",$AH$45)))))</f>
        <v/>
      </c>
      <c r="BN13" s="106" t="str">
        <f>IF(Y11=7,7,IF($AL13=1,"",IF(Y$39=1,"",IF($V$46=1,"",IF($AM$35=1,"",$AF$45)))))</f>
        <v/>
      </c>
      <c r="BO13" s="105" t="str">
        <f>IF(Y11=8,8,IF($AM13=1,"",IF(Z$40=1,"",IF($W$46=1,"",IF($AM$35=1,"",$AG$45)))))</f>
        <v/>
      </c>
      <c r="BP13" s="107">
        <f>IF(Y11=9,9,IF($AN13=1,"",IF(AA$41=1,"",IF($X$46=1,"",IF($AM$35=1,"",$AH$45)))))</f>
        <v>9</v>
      </c>
      <c r="BQ13" s="105" t="str">
        <f>IF(AB11=7,7,IF($AL13=1,"",IF(AB$39=1,"",IF($V$46=1,"",IF($AN$35=1,"",$AF$45)))))</f>
        <v/>
      </c>
      <c r="BR13" s="105" t="str">
        <f>IF(AB11=8,8,IF($AM13=1,"",IF(AC$40=1,"",IF($W$46=1,"",IF($AN$35=1,"",$AG$45)))))</f>
        <v/>
      </c>
      <c r="BS13" s="108" t="str">
        <f>IF(AB11=9,9,IF($AN13=1,"",IF(AD$41=1,"",IF($X$46=1,"",IF($AN$35=1,"",$AH$45)))))</f>
        <v/>
      </c>
      <c r="BU13" s="257"/>
      <c r="BV13" s="262"/>
      <c r="BW13" s="391"/>
      <c r="BX13" s="392"/>
      <c r="BY13" s="393"/>
      <c r="BZ13" s="384"/>
      <c r="CA13" s="384"/>
      <c r="CB13" s="384"/>
      <c r="CC13" s="384"/>
      <c r="CD13" s="384"/>
      <c r="CE13" s="394"/>
      <c r="CF13" s="398"/>
      <c r="CG13" s="399"/>
      <c r="CH13" s="400"/>
      <c r="CI13" s="381"/>
      <c r="CJ13" s="381"/>
      <c r="CK13" s="381"/>
      <c r="CL13" s="381"/>
      <c r="CM13" s="381"/>
      <c r="CN13" s="382"/>
      <c r="CO13" s="383"/>
      <c r="CP13" s="384"/>
      <c r="CQ13" s="384"/>
      <c r="CR13" s="384"/>
      <c r="CS13" s="384"/>
      <c r="CT13" s="384"/>
      <c r="CU13" s="384"/>
      <c r="CV13" s="384"/>
      <c r="CW13" s="385"/>
      <c r="CY13" s="257"/>
      <c r="CZ13" s="277"/>
      <c r="DA13" s="263"/>
      <c r="DB13" s="249"/>
      <c r="DC13" s="249"/>
      <c r="DD13" s="249"/>
      <c r="DE13" s="249"/>
      <c r="DF13" s="249"/>
      <c r="DG13" s="249"/>
      <c r="DH13" s="249"/>
      <c r="DI13" s="264"/>
      <c r="DJ13" s="263"/>
      <c r="DK13" s="249"/>
      <c r="DL13" s="249"/>
      <c r="DM13" s="249"/>
      <c r="DN13" s="249"/>
      <c r="DO13" s="249"/>
      <c r="DP13" s="249"/>
      <c r="DQ13" s="249"/>
      <c r="DR13" s="251"/>
      <c r="DS13" s="263"/>
      <c r="DT13" s="249"/>
      <c r="DU13" s="249"/>
      <c r="DV13" s="249"/>
      <c r="DW13" s="249"/>
      <c r="DX13" s="249"/>
      <c r="DY13" s="249"/>
      <c r="DZ13" s="249"/>
      <c r="EA13" s="251"/>
      <c r="EB13" s="281"/>
      <c r="EC13" s="415"/>
    </row>
    <row r="14" spans="1:135" ht="12" customHeight="1">
      <c r="B14" s="268" t="s">
        <v>4</v>
      </c>
      <c r="C14" s="268" t="s">
        <v>35</v>
      </c>
      <c r="D14" s="358">
        <v>6</v>
      </c>
      <c r="E14" s="359"/>
      <c r="F14" s="360"/>
      <c r="G14" s="363"/>
      <c r="H14" s="359"/>
      <c r="I14" s="360"/>
      <c r="J14" s="363"/>
      <c r="K14" s="359"/>
      <c r="L14" s="364"/>
      <c r="M14" s="353"/>
      <c r="N14" s="354"/>
      <c r="O14" s="355"/>
      <c r="P14" s="356"/>
      <c r="Q14" s="354"/>
      <c r="R14" s="355"/>
      <c r="S14" s="356"/>
      <c r="T14" s="354"/>
      <c r="U14" s="357"/>
      <c r="V14" s="358"/>
      <c r="W14" s="359"/>
      <c r="X14" s="360"/>
      <c r="Y14" s="363">
        <v>5</v>
      </c>
      <c r="Z14" s="359"/>
      <c r="AA14" s="360"/>
      <c r="AB14" s="363"/>
      <c r="AC14" s="359"/>
      <c r="AD14" s="364"/>
      <c r="AF14" s="79">
        <f>COUNTIF($D$14:$AD$16,AF$4)</f>
        <v>0</v>
      </c>
      <c r="AG14" s="7">
        <f t="shared" ref="AG14:AN16" si="4">COUNTIF($D$14:$AD$16,AG$4)</f>
        <v>0</v>
      </c>
      <c r="AH14" s="8">
        <f t="shared" si="4"/>
        <v>0</v>
      </c>
      <c r="AI14" s="9"/>
      <c r="AJ14" s="7"/>
      <c r="AK14" s="8"/>
      <c r="AL14" s="9"/>
      <c r="AM14" s="7"/>
      <c r="AN14" s="10"/>
      <c r="AO14" t="b">
        <f t="shared" si="1"/>
        <v>1</v>
      </c>
      <c r="AQ14" s="268" t="s">
        <v>4</v>
      </c>
      <c r="AR14" s="280" t="s">
        <v>35</v>
      </c>
      <c r="AS14" s="85" t="str">
        <f>IF(D14=1,1,IF($AF14=1,"",IF($D$33=1,"",IF($P$47=1,"",IF($AF$36=1,"",$AF$43)))))</f>
        <v/>
      </c>
      <c r="AT14" s="86" t="str">
        <f>IF(D14=2,2,IF($AG14=1,"",IF($E$34=1,"",IF($Q$47=1,"",IF($AF$36=1,"",$AG$43)))))</f>
        <v/>
      </c>
      <c r="AU14" s="86" t="str">
        <f>IF(D14=3,3,IF($AH14=1,"",IF($F$35=1,"",IF($R$47=1,"",IF($AF$36=1,"",$AH$43)))))</f>
        <v/>
      </c>
      <c r="AV14" s="87" t="str">
        <f>IF(G14=1,1,IF($AF14=1,"",IF($G$33=1,"",IF($P$47=1,"",IF($AG$36=1,"",$AF$43)))))</f>
        <v/>
      </c>
      <c r="AW14" s="86">
        <f>IF(G14=2,2,IF($AG14=1,"",IF($H$34=1,"",IF($Q$47=1,"",IF($AG$36=1,"",$AG$43)))))</f>
        <v>2</v>
      </c>
      <c r="AX14" s="88" t="str">
        <f>IF(G14=3,3,IF($AH14=1,"",IF($I$35=1,"",IF($R$47=1,"",IF($AG$36=1,"",$AH$43)))))</f>
        <v/>
      </c>
      <c r="AY14" s="86">
        <f>IF(J14=1,1,IF($AF14=1,"",IF($J$33=1,"",IF($P$47=1,"",IF($AH$36=1,"",$AF$43)))))</f>
        <v>1</v>
      </c>
      <c r="AZ14" s="86">
        <f>IF(J14=2,2,IF($AG14=1,"",IF($K$34=1,"",IF($Q$47=1,"",IF($AH$36=1,"",$AG$43)))))</f>
        <v>2</v>
      </c>
      <c r="BA14" s="89" t="str">
        <f>IF(J14=3,3,IF($AH14=1,"",IF($L$35=1,"",IF($R$47=1,"",IF($AH$36=1,"",$AH$43)))))</f>
        <v/>
      </c>
      <c r="BB14" s="85">
        <f>IF(M14=1,1,IF($AF14=1,"",IF(M$33=1,"",IF($S$47=1,"",IF($AI$36=1,"",$AF$43)))))</f>
        <v>1</v>
      </c>
      <c r="BC14" s="86">
        <f>IF(M14=2,2,IF($AG14=1,"",IF(N$34=1,"",IF($T$47=1,"",IF($AI$36=1,"",$AG$43)))))</f>
        <v>2</v>
      </c>
      <c r="BD14" s="86">
        <f>IF(M14=3,3,IF($AH14=1,"",IF(O$35=1,"",IF($U$47=1,"",IF($AI$36=1,"",$AH$43)))))</f>
        <v>3</v>
      </c>
      <c r="BE14" s="87">
        <f>IF(P14=1,1,IF($AF14=1,"",IF(P$33=1,"",IF($S$47=1,"",IF($AJ$36=1,"",$AF$43)))))</f>
        <v>1</v>
      </c>
      <c r="BF14" s="86">
        <f>IF(P14=2,2,IF($AG14=1,"",IF(Q$34=1,"",IF($T$47=1,"",IF($AJ$36=1,"",$AG$43)))))</f>
        <v>2</v>
      </c>
      <c r="BG14" s="88">
        <f>IF(P14=3,3,IF($AH14=1,"",IF(R$35=1,"",IF($U$47=1,"",IF($AJ$36=1,"",$AH$43)))))</f>
        <v>3</v>
      </c>
      <c r="BH14" s="86">
        <f>IF(S14=1,1,IF($AF14=1,"",IF(S$33=1,"",IF($S$47=1,"",IF($AK$36=1,"",$AF$43)))))</f>
        <v>1</v>
      </c>
      <c r="BI14" s="86" t="str">
        <f>IF(S14=2,2,IF($AG14=1,"",IF(T$34=1,"",IF($T$47=1,"",IF($AK$36=1,"",$AG$43)))))</f>
        <v/>
      </c>
      <c r="BJ14" s="89" t="str">
        <f>IF(S14=3,3,IF($AH14=1,"",IF(U$35=1,"",IF($U$47=1,"",IF($AK$36=1,"",$AH$43)))))</f>
        <v/>
      </c>
      <c r="BK14" s="85" t="str">
        <f>IF(V14=1,1,IF($AF14=1,"",IF(V$33=1,"",IF($V$47=1,"",IF($AL$36=1,"",$AF$43)))))</f>
        <v/>
      </c>
      <c r="BL14" s="86">
        <f>IF(V14=2,2,IF($AG14=1,"",IF(W$34=1,"",IF($W$47=1,"",IF($AL$36=1,"",$AG$43)))))</f>
        <v>2</v>
      </c>
      <c r="BM14" s="86">
        <f>IF(V14=3,3,IF($AH14=1,"",IF(X$35=1,"",IF($X$47=1,"",IF($AL$36=1,"",$AH$43)))))</f>
        <v>3</v>
      </c>
      <c r="BN14" s="87" t="str">
        <f>IF(Y14=1,1,IF($AF14=1,"",IF(Y$33=1,"",IF($V$47=1,"",IF($AM$36=1,"",$AF$43)))))</f>
        <v/>
      </c>
      <c r="BO14" s="86" t="str">
        <f>IF(Y14=2,2,IF($AG14=1,"",IF(Z$34=1,"",IF($W$47=1,"",IF($AM$36=1,"",$AG$43)))))</f>
        <v/>
      </c>
      <c r="BP14" s="88" t="str">
        <f>IF(Y14=3,3,IF($AH14=1,"",IF(AA$35=1,"",IF($X$47=1,"",IF($AM$36=1,"",$AH$43)))))</f>
        <v/>
      </c>
      <c r="BQ14" s="86" t="str">
        <f>IF(AB14=1,1,IF($AF14=1,"",IF(AB$33=1,"",IF($V$47=1,"",IF($AN$36=1,"",$AF$43)))))</f>
        <v/>
      </c>
      <c r="BR14" s="86">
        <f>IF(AB14=2,2,IF($AG14=1,"",IF(AC$34=1,"",IF($W$47=1,"",IF($AN$36=1,"",$AG$43)))))</f>
        <v>2</v>
      </c>
      <c r="BS14" s="89">
        <f>IF(AB14=3,3,IF($AH14=1,"",IF(AD$35=1,"",IF($X$47=1,"",IF($AN$36=1,"",$AH$43)))))</f>
        <v>3</v>
      </c>
      <c r="BU14" s="268" t="s">
        <v>4</v>
      </c>
      <c r="BV14" s="280" t="s">
        <v>100</v>
      </c>
      <c r="BW14" s="378" t="str">
        <f>CONCATENATE(AS14,AT14,AU14,AS15,AT15,AU15,AS16,AT16,AU16)</f>
        <v>6</v>
      </c>
      <c r="BX14" s="375"/>
      <c r="BY14" s="375"/>
      <c r="BZ14" s="375" t="str">
        <f>CONCATENATE(AV14,AW14,AX14,AV15,AW15,AX15,AV16,AW16,AX16)</f>
        <v>249</v>
      </c>
      <c r="CA14" s="375"/>
      <c r="CB14" s="375"/>
      <c r="CC14" s="375" t="str">
        <f>CONCATENATE(AY14,AZ14,BA14,AY15,AZ15,BA15,AY16,AZ16,BA16)</f>
        <v>1248</v>
      </c>
      <c r="CD14" s="375"/>
      <c r="CE14" s="379"/>
      <c r="CF14" s="371" t="str">
        <f>CONCATENATE(BB14,BC14,BD14,BB15,BC15,BD15,BB16,BC16,BD16)</f>
        <v>12349</v>
      </c>
      <c r="CG14" s="372"/>
      <c r="CH14" s="372"/>
      <c r="CI14" s="372" t="str">
        <f>CONCATENATE(BE14,BF14,BG14,BE15,BF15,BG15,BE16,BF16,BG16)</f>
        <v>12349</v>
      </c>
      <c r="CJ14" s="372"/>
      <c r="CK14" s="372"/>
      <c r="CL14" s="372" t="str">
        <f>CONCATENATE(BH14,BI14,BJ14,BH15,BI15,BJ15,BH16,BI16,BJ16)</f>
        <v>149</v>
      </c>
      <c r="CM14" s="372"/>
      <c r="CN14" s="373"/>
      <c r="CO14" s="374" t="str">
        <f>CONCATENATE(BK14,BL14,BM14,BK15,BL15,BM15,BK16,BL16,BM16)</f>
        <v>237</v>
      </c>
      <c r="CP14" s="375"/>
      <c r="CQ14" s="375"/>
      <c r="CR14" s="375" t="str">
        <f>CONCATENATE(BN14,BO14,BP14,BN15,BO15,BP15,BN16,BO16,BP16)</f>
        <v>5</v>
      </c>
      <c r="CS14" s="375"/>
      <c r="CT14" s="375"/>
      <c r="CU14" s="375" t="str">
        <f>CONCATENATE(BQ14,BR14,BS14,BQ15,BR15,BS15,BQ16,BR16,BS16)</f>
        <v>23478</v>
      </c>
      <c r="CV14" s="375"/>
      <c r="CW14" s="377"/>
      <c r="CY14" s="268"/>
      <c r="CZ14" s="268"/>
      <c r="DA14" s="270">
        <f>IF(AND(VALUE(BW14)&lt;10,(VALUE(BW14)-VALUE(D14))&gt;0),1,0)</f>
        <v>0</v>
      </c>
      <c r="DB14" s="271"/>
      <c r="DC14" s="271"/>
      <c r="DD14" s="271">
        <f>IF(AND(VALUE(BZ14)&lt;10,(VALUE(BZ14)-VALUE(G14))&gt;0),1,0)</f>
        <v>0</v>
      </c>
      <c r="DE14" s="271"/>
      <c r="DF14" s="271"/>
      <c r="DG14" s="271">
        <f>IF(AND(VALUE(CC14)&lt;10,(VALUE(CC14)-VALUE(J14))&gt;0),1,0)</f>
        <v>0</v>
      </c>
      <c r="DH14" s="271"/>
      <c r="DI14" s="273"/>
      <c r="DJ14" s="274">
        <f>IF(AND(VALUE(CF14)&lt;10,(VALUE(CF14)-VALUE(M14))&gt;0),1,0)</f>
        <v>0</v>
      </c>
      <c r="DK14" s="271"/>
      <c r="DL14" s="271"/>
      <c r="DM14" s="271">
        <f>IF(AND(VALUE(CI14)&lt;10,(VALUE(CI14)-VALUE(P14))&gt;0),1,0)</f>
        <v>0</v>
      </c>
      <c r="DN14" s="271"/>
      <c r="DO14" s="271"/>
      <c r="DP14" s="271">
        <f>IF(AND(VALUE(CL14)&lt;10,(VALUE(CL14)-VALUE(S14))&gt;0),1,0)</f>
        <v>0</v>
      </c>
      <c r="DQ14" s="271"/>
      <c r="DR14" s="275"/>
      <c r="DS14" s="274">
        <f>IF(AND(VALUE(CO14)&lt;10,(VALUE(CO14)-VALUE(V14))&gt;0),1,0)</f>
        <v>0</v>
      </c>
      <c r="DT14" s="271"/>
      <c r="DU14" s="271"/>
      <c r="DV14" s="271">
        <f>IF(AND(VALUE(CR14)&lt;10,(VALUE(CR14)-VALUE(Y14))&gt;0),1,0)</f>
        <v>0</v>
      </c>
      <c r="DW14" s="271"/>
      <c r="DX14" s="271"/>
      <c r="DY14" s="271">
        <f>IF(AND(VALUE(CU14)&lt;10,(VALUE(CU14)-VALUE(AB14))&gt;0),1,0)</f>
        <v>0</v>
      </c>
      <c r="DZ14" s="271"/>
      <c r="EA14" s="275"/>
      <c r="EB14" s="281"/>
      <c r="EC14" s="415">
        <f>ヒント作成!DI14</f>
        <v>0</v>
      </c>
    </row>
    <row r="15" spans="1:135" ht="12" customHeight="1">
      <c r="B15" s="257"/>
      <c r="C15" s="257"/>
      <c r="D15" s="343"/>
      <c r="E15" s="309"/>
      <c r="F15" s="344"/>
      <c r="G15" s="308"/>
      <c r="H15" s="309"/>
      <c r="I15" s="344"/>
      <c r="J15" s="308"/>
      <c r="K15" s="309"/>
      <c r="L15" s="310"/>
      <c r="M15" s="317"/>
      <c r="N15" s="318"/>
      <c r="O15" s="319"/>
      <c r="P15" s="324"/>
      <c r="Q15" s="318"/>
      <c r="R15" s="319"/>
      <c r="S15" s="324"/>
      <c r="T15" s="318"/>
      <c r="U15" s="327"/>
      <c r="V15" s="343"/>
      <c r="W15" s="309"/>
      <c r="X15" s="344"/>
      <c r="Y15" s="308"/>
      <c r="Z15" s="309"/>
      <c r="AA15" s="344"/>
      <c r="AB15" s="308"/>
      <c r="AC15" s="309"/>
      <c r="AD15" s="310"/>
      <c r="AF15" s="80"/>
      <c r="AG15" s="2"/>
      <c r="AH15" s="3"/>
      <c r="AI15" s="1">
        <f t="shared" si="4"/>
        <v>0</v>
      </c>
      <c r="AJ15" s="2">
        <f t="shared" si="4"/>
        <v>1</v>
      </c>
      <c r="AK15" s="3">
        <f t="shared" si="4"/>
        <v>1</v>
      </c>
      <c r="AL15" s="1"/>
      <c r="AM15" s="2"/>
      <c r="AN15" s="11"/>
      <c r="AO15" t="b">
        <f t="shared" si="1"/>
        <v>1</v>
      </c>
      <c r="AQ15" s="257"/>
      <c r="AR15" s="281"/>
      <c r="AS15" s="90" t="str">
        <f>IF(D14=4,4,IF($AI15=1,"",IF($D$36=1,"",IF($P$48=1,"",IF($AF$36=1,"",$AF$44)))))</f>
        <v/>
      </c>
      <c r="AT15" s="77" t="str">
        <f>IF(D14=5,5,IF($AJ15=1,"",IF($E$37=1,"",IF($Q$48=1,"",IF($AF$36=1,"",$AG$44)))))</f>
        <v/>
      </c>
      <c r="AU15" s="77">
        <f>IF(D14=6,6,IF($AK15=1,"",IF($F$38=1,"",IF($R$48=1,"",IF($AF$36=1,"",$AH$44)))))</f>
        <v>6</v>
      </c>
      <c r="AV15" s="91">
        <f>IF(G14=4,4,IF($AI15=1,"",IF($G$36=1,"",IF($P$48=1,"",IF($AG$36=1,"",$AF$44)))))</f>
        <v>4</v>
      </c>
      <c r="AW15" s="77" t="str">
        <f>IF(G14=5,5,IF($AJ15=1,"",IF($H$37=1,"",IF($Q$48=1,"",IF($AG$36=1,"",$AG$44)))))</f>
        <v/>
      </c>
      <c r="AX15" s="92" t="str">
        <f>IF(G14=6,6,IF($AK15=1,"",IF($I$38=1,"",IF($R$48=1,"",IF($AG$36=1,"",$AH$44)))))</f>
        <v/>
      </c>
      <c r="AY15" s="77">
        <f>IF(J14=4,4,IF($AI15=1,"",IF($J$36=1,"",IF($P$48=1,"",IF($AH$36=1,"",$AF$44)))))</f>
        <v>4</v>
      </c>
      <c r="AZ15" s="77" t="str">
        <f>IF(J14=5,5,IF($AJ15=1,"",IF($K$37=1,"",IF($Q$48=1,"",IF($AH$36=1,"",$AG$44)))))</f>
        <v/>
      </c>
      <c r="BA15" s="93" t="str">
        <f>IF(J14=6,6,IF($AK15=1,"",IF($L$38=1,"",IF($R$48=1,"",IF($AH$36=1,"",$AH$44)))))</f>
        <v/>
      </c>
      <c r="BB15" s="90">
        <f>IF(M14=4,4,IF($AI15=1,"",IF(M$36=1,"",IF($S$48=1,"",IF($AI$36=1,"",$AF$44)))))</f>
        <v>4</v>
      </c>
      <c r="BC15" s="77" t="str">
        <f>IF(M14=5,5,IF($AJ15=1,"",IF(N$37=1,"",IF($T$48=1,"",IF($AI$36=1,"",$AG$44)))))</f>
        <v/>
      </c>
      <c r="BD15" s="77" t="str">
        <f>IF(M14=6,6,IF($AK15=1,"",IF(O$38=1,"",IF($U$48=1,"",IF($AI$36=1,"",$AH$44)))))</f>
        <v/>
      </c>
      <c r="BE15" s="91">
        <f>IF(P14=4,4,IF($AI15=1,"",IF(P$36=1,"",IF($S$48=1,"",IF($AJ$36=1,"",$AF$44)))))</f>
        <v>4</v>
      </c>
      <c r="BF15" s="77" t="str">
        <f>IF(P14=5,5,IF($AJ15=1,"",IF(Q$37=1,"",IF($T$48=1,"",IF($AJ$36=1,"",$AG$44)))))</f>
        <v/>
      </c>
      <c r="BG15" s="92" t="str">
        <f>IF(P14=6,6,IF($AK15=1,"",IF(R$38=1,"",IF($U$48=1,"",IF($AJ$36=1,"",$AH$44)))))</f>
        <v/>
      </c>
      <c r="BH15" s="77">
        <f>IF(S14=4,4,IF($AI15=1,"",IF(S$36=1,"",IF($S$48=1,"",IF($AK$36=1,"",$AF$44)))))</f>
        <v>4</v>
      </c>
      <c r="BI15" s="77" t="str">
        <f>IF(S14=5,5,IF($AJ15=1,"",IF(T$37=1,"",IF($T$48=1,"",IF($AK$36=1,"",$AG$44)))))</f>
        <v/>
      </c>
      <c r="BJ15" s="93" t="str">
        <f>IF(S14=6,6,IF($AK15=1,"",IF(U$38=1,"",IF($U$48=1,"",IF($AK$36=1,"",$AH$44)))))</f>
        <v/>
      </c>
      <c r="BK15" s="90" t="str">
        <f>IF(V14=4,4,IF($AI15=1,"",IF(V$36=1,"",IF($V$48=1,"",IF($AL$36=1,"",$AF$44)))))</f>
        <v/>
      </c>
      <c r="BL15" s="77" t="str">
        <f>IF(V14=5,5,IF($AJ15=1,"",IF(W$37=1,"",IF($W$48=1,"",IF($AL$36=1,"",$AG$44)))))</f>
        <v/>
      </c>
      <c r="BM15" s="77" t="str">
        <f>IF(V14=6,6,IF($AK15=1,"",IF(X$38=1,"",IF($X$48=1,"",IF($AL$36=1,"",$AH$44)))))</f>
        <v/>
      </c>
      <c r="BN15" s="91" t="str">
        <f>IF(Y14=4,4,IF($AI15=1,"",IF(Y$36=1,"",IF($V$48=1,"",IF($AM$36=1,"",$AF$44)))))</f>
        <v/>
      </c>
      <c r="BO15" s="77">
        <f>IF(Y14=5,5,IF($AJ15=1,"",IF(Z$37=1,"",IF($W$48=1,"",IF($AM$36=1,"",$AG$44)))))</f>
        <v>5</v>
      </c>
      <c r="BP15" s="92" t="str">
        <f>IF(Y14=6,6,IF($AK15=1,"",IF(AA$38=1,"",IF($X$48=1,"",IF($AM$36=1,"",$AH$44)))))</f>
        <v/>
      </c>
      <c r="BQ15" s="77">
        <f>IF(AB14=4,4,IF($AI15=1,"",IF(AB$36=1,"",IF($V$48=1,"",IF($AN$36=1,"",$AF$44)))))</f>
        <v>4</v>
      </c>
      <c r="BR15" s="77" t="str">
        <f>IF(AB14=5,5,IF($AJ15=1,"",IF(AC$37=1,"",IF($W$48=1,"",IF($AN$36=1,"",$AG$44)))))</f>
        <v/>
      </c>
      <c r="BS15" s="93" t="str">
        <f>IF(AB14=6,6,IF($AK15=1,"",IF(AD$38=1,"",IF($X$48=1,"",IF($AN$36=1,"",$AH$44)))))</f>
        <v/>
      </c>
      <c r="BU15" s="257"/>
      <c r="BV15" s="281"/>
      <c r="BW15" s="303"/>
      <c r="BX15" s="289"/>
      <c r="BY15" s="289"/>
      <c r="BZ15" s="289"/>
      <c r="CA15" s="289"/>
      <c r="CB15" s="289"/>
      <c r="CC15" s="289"/>
      <c r="CD15" s="289"/>
      <c r="CE15" s="361"/>
      <c r="CF15" s="299"/>
      <c r="CG15" s="294"/>
      <c r="CH15" s="294"/>
      <c r="CI15" s="294"/>
      <c r="CJ15" s="294"/>
      <c r="CK15" s="294"/>
      <c r="CL15" s="294"/>
      <c r="CM15" s="294"/>
      <c r="CN15" s="297"/>
      <c r="CO15" s="376"/>
      <c r="CP15" s="289"/>
      <c r="CQ15" s="289"/>
      <c r="CR15" s="289"/>
      <c r="CS15" s="289"/>
      <c r="CT15" s="289"/>
      <c r="CU15" s="289"/>
      <c r="CV15" s="289"/>
      <c r="CW15" s="290"/>
      <c r="CY15" s="257"/>
      <c r="CZ15" s="257"/>
      <c r="DA15" s="272"/>
      <c r="DB15" s="248"/>
      <c r="DC15" s="248"/>
      <c r="DD15" s="248"/>
      <c r="DE15" s="248"/>
      <c r="DF15" s="248"/>
      <c r="DG15" s="248"/>
      <c r="DH15" s="248"/>
      <c r="DI15" s="256"/>
      <c r="DJ15" s="255"/>
      <c r="DK15" s="248"/>
      <c r="DL15" s="248"/>
      <c r="DM15" s="248"/>
      <c r="DN15" s="248"/>
      <c r="DO15" s="248"/>
      <c r="DP15" s="248"/>
      <c r="DQ15" s="248"/>
      <c r="DR15" s="250"/>
      <c r="DS15" s="255"/>
      <c r="DT15" s="248"/>
      <c r="DU15" s="248"/>
      <c r="DV15" s="248"/>
      <c r="DW15" s="248"/>
      <c r="DX15" s="248"/>
      <c r="DY15" s="248"/>
      <c r="DZ15" s="248"/>
      <c r="EA15" s="250"/>
      <c r="EB15" s="281"/>
      <c r="EC15" s="415"/>
    </row>
    <row r="16" spans="1:135" ht="12" customHeight="1">
      <c r="B16" s="257"/>
      <c r="C16" s="269"/>
      <c r="D16" s="350"/>
      <c r="E16" s="312"/>
      <c r="F16" s="351"/>
      <c r="G16" s="311"/>
      <c r="H16" s="312"/>
      <c r="I16" s="351"/>
      <c r="J16" s="311"/>
      <c r="K16" s="312"/>
      <c r="L16" s="313"/>
      <c r="M16" s="320"/>
      <c r="N16" s="321"/>
      <c r="O16" s="322"/>
      <c r="P16" s="325"/>
      <c r="Q16" s="321"/>
      <c r="R16" s="322"/>
      <c r="S16" s="325"/>
      <c r="T16" s="321"/>
      <c r="U16" s="328"/>
      <c r="V16" s="350"/>
      <c r="W16" s="312"/>
      <c r="X16" s="351"/>
      <c r="Y16" s="311"/>
      <c r="Z16" s="312"/>
      <c r="AA16" s="351"/>
      <c r="AB16" s="311"/>
      <c r="AC16" s="312"/>
      <c r="AD16" s="313"/>
      <c r="AF16" s="81"/>
      <c r="AG16" s="5"/>
      <c r="AH16" s="6"/>
      <c r="AI16" s="4"/>
      <c r="AJ16" s="5"/>
      <c r="AK16" s="6"/>
      <c r="AL16" s="4">
        <f t="shared" si="4"/>
        <v>0</v>
      </c>
      <c r="AM16" s="5">
        <f t="shared" si="4"/>
        <v>0</v>
      </c>
      <c r="AN16" s="17">
        <f t="shared" si="4"/>
        <v>0</v>
      </c>
      <c r="AO16" t="b">
        <f t="shared" si="1"/>
        <v>1</v>
      </c>
      <c r="AQ16" s="257"/>
      <c r="AR16" s="282"/>
      <c r="AS16" s="90" t="str">
        <f>IF(D14=7,7,IF($AL16=1,"",IF($D$39=1,"",IF($P$49=1,"",IF($AF$36=1,"",$AF$45)))))</f>
        <v/>
      </c>
      <c r="AT16" s="77" t="str">
        <f>IF(D14=8,8,IF($AM16=1,"",IF($E$40=1,"",IF($Q$49=1,"",IF($AF$36=1,"",$AG$45)))))</f>
        <v/>
      </c>
      <c r="AU16" s="77" t="str">
        <f>IF(D14=9,9,IF($AN16=1,"",IF($F$41=1,"",IF($R$49=1,"",IF($AF$36=1,"",$AH$45)))))</f>
        <v/>
      </c>
      <c r="AV16" s="91" t="str">
        <f>IF(G14=7,7,IF($AL16=1,"",IF($G$39=1,"",IF($P$49=1,"",IF($AG$36=1,"",$AF$45)))))</f>
        <v/>
      </c>
      <c r="AW16" s="77" t="str">
        <f>IF(G14=8,8,IF($AM16=1,"",IF($H$40=1,"",IF($Q$49=1,"",IF($AG$36=1,"",$AG$45)))))</f>
        <v/>
      </c>
      <c r="AX16" s="92">
        <f>IF(G14=9,9,IF($AN16=1,"",IF($I$41=1,"",IF($R$49=1,"",IF($AG$36=1,"",$AH$45)))))</f>
        <v>9</v>
      </c>
      <c r="AY16" s="77" t="str">
        <f>IF(J14=7,7,IF($AL16=1,"",IF($J$39=1,"",IF($P$49=1,"",IF($AH$36=1,"",$AF$45)))))</f>
        <v/>
      </c>
      <c r="AZ16" s="77">
        <f>IF(J14=8,8,IF($AM16=1,"",IF($K$40=1,"",IF($Q$49=1,"",IF($AH$36=1,"",$AG$45)))))</f>
        <v>8</v>
      </c>
      <c r="BA16" s="93" t="str">
        <f>IF(J14=9,9,IF($AN16=1,"",IF($L$41=1,"",IF($R$49=1,"",IF($AH$36=1,"",$AH$45)))))</f>
        <v/>
      </c>
      <c r="BB16" s="90" t="str">
        <f>IF(M14=7,7,IF($AL16=1,"",IF(M$39=1,"",IF($S$49=1,"",IF($AI$36=1,"",$AF$45)))))</f>
        <v/>
      </c>
      <c r="BC16" s="77" t="str">
        <f>IF(M14=8,8,IF($AM16=1,"",IF(N$40=1,"",IF($T$49=1,"",IF($AI$36=1,"",$AG$45)))))</f>
        <v/>
      </c>
      <c r="BD16" s="77">
        <f>IF(M14=9,9,IF($AN16=1,"",IF(O$41=1,"",IF($U$49=1,"",IF($AI$36=1,"",$AH$45)))))</f>
        <v>9</v>
      </c>
      <c r="BE16" s="91" t="str">
        <f>IF(P14=7,7,IF($AL16=1,"",IF(P$39=1,"",IF($S$49=1,"",IF($AJ$36=1,"",$AF$45)))))</f>
        <v/>
      </c>
      <c r="BF16" s="77" t="str">
        <f>IF(P14=8,8,IF($AM16=1,"",IF(Q$40=1,"",IF($T$49=1,"",IF($AJ$36=1,"",$AG$45)))))</f>
        <v/>
      </c>
      <c r="BG16" s="92">
        <f>IF(P14=9,9,IF($AN16=1,"",IF(R$41=1,"",IF($U$49=1,"",IF($AJ$36=1,"",$AH$45)))))</f>
        <v>9</v>
      </c>
      <c r="BH16" s="77" t="str">
        <f>IF(S14=7,7,IF($AL16=1,"",IF(S$39=1,"",IF($S$49=1,"",IF($AK$36=1,"",$AF$45)))))</f>
        <v/>
      </c>
      <c r="BI16" s="77" t="str">
        <f>IF(S14=8,8,IF($AM16=1,"",IF(T$40=1,"",IF($T$49=1,"",IF($AK$36=1,"",$AG$45)))))</f>
        <v/>
      </c>
      <c r="BJ16" s="93">
        <f>IF(S14=9,9,IF($AN16=1,"",IF(U$41=1,"",IF($U$49=1,"",IF($AK$36=1,"",$AH$45)))))</f>
        <v>9</v>
      </c>
      <c r="BK16" s="90">
        <f>IF(V14=7,7,IF($AL16=1,"",IF(V$39=1,"",IF($V$49=1,"",IF($AL$36=1,"",$AF$45)))))</f>
        <v>7</v>
      </c>
      <c r="BL16" s="77" t="str">
        <f>IF(V14=8,8,IF($AM16=1,"",IF(W$40=1,"",IF($W$49=1,"",IF($AL$36=1,"",$AG$45)))))</f>
        <v/>
      </c>
      <c r="BM16" s="77" t="str">
        <f>IF(V14=9,9,IF($AN16=1,"",IF(X$41=1,"",IF($X$49=1,"",IF($AL$36=1,"",$AH$45)))))</f>
        <v/>
      </c>
      <c r="BN16" s="91" t="str">
        <f>IF(Y14=7,7,IF($AL16=1,"",IF(Y$39=1,"",IF($V$49=1,"",IF($AM$36=1,"",$AF$45)))))</f>
        <v/>
      </c>
      <c r="BO16" s="77" t="str">
        <f>IF(Y14=8,8,IF($AM16=1,"",IF(Z$40=1,"",IF($W$49=1,"",IF($AM$36=1,"",$AG$45)))))</f>
        <v/>
      </c>
      <c r="BP16" s="92" t="str">
        <f>IF(Y14=9,9,IF($AN16=1,"",IF(AA$41=1,"",IF($X$49=1,"",IF($AM$36=1,"",$AH$45)))))</f>
        <v/>
      </c>
      <c r="BQ16" s="77">
        <f>IF(AB14=7,7,IF($AL16=1,"",IF(AB$39=1,"",IF($V$49=1,"",IF($AN$36=1,"",$AF$45)))))</f>
        <v>7</v>
      </c>
      <c r="BR16" s="77">
        <f>IF(AB14=8,8,IF($AM16=1,"",IF(AC$40=1,"",IF($W$49=1,"",IF($AN$36=1,"",$AG$45)))))</f>
        <v>8</v>
      </c>
      <c r="BS16" s="93" t="str">
        <f>IF(AB14=9,9,IF($AN16=1,"",IF(AD$41=1,"",IF($X$49=1,"",IF($AN$36=1,"",$AH$45)))))</f>
        <v/>
      </c>
      <c r="BU16" s="257"/>
      <c r="BV16" s="282"/>
      <c r="BW16" s="303"/>
      <c r="BX16" s="289"/>
      <c r="BY16" s="289"/>
      <c r="BZ16" s="289"/>
      <c r="CA16" s="289"/>
      <c r="CB16" s="289"/>
      <c r="CC16" s="289"/>
      <c r="CD16" s="289"/>
      <c r="CE16" s="361"/>
      <c r="CF16" s="299"/>
      <c r="CG16" s="294"/>
      <c r="CH16" s="294"/>
      <c r="CI16" s="294"/>
      <c r="CJ16" s="294"/>
      <c r="CK16" s="294"/>
      <c r="CL16" s="294"/>
      <c r="CM16" s="294"/>
      <c r="CN16" s="297"/>
      <c r="CO16" s="376"/>
      <c r="CP16" s="289"/>
      <c r="CQ16" s="289"/>
      <c r="CR16" s="289"/>
      <c r="CS16" s="289"/>
      <c r="CT16" s="289"/>
      <c r="CU16" s="289"/>
      <c r="CV16" s="289"/>
      <c r="CW16" s="290"/>
      <c r="CY16" s="257"/>
      <c r="CZ16" s="269"/>
      <c r="DA16" s="272"/>
      <c r="DB16" s="248"/>
      <c r="DC16" s="248"/>
      <c r="DD16" s="248"/>
      <c r="DE16" s="248"/>
      <c r="DF16" s="248"/>
      <c r="DG16" s="248"/>
      <c r="DH16" s="248"/>
      <c r="DI16" s="256"/>
      <c r="DJ16" s="255"/>
      <c r="DK16" s="248"/>
      <c r="DL16" s="248"/>
      <c r="DM16" s="248"/>
      <c r="DN16" s="248"/>
      <c r="DO16" s="248"/>
      <c r="DP16" s="248"/>
      <c r="DQ16" s="248"/>
      <c r="DR16" s="250"/>
      <c r="DS16" s="255"/>
      <c r="DT16" s="248"/>
      <c r="DU16" s="248"/>
      <c r="DV16" s="248"/>
      <c r="DW16" s="248"/>
      <c r="DX16" s="248"/>
      <c r="DY16" s="248"/>
      <c r="DZ16" s="248"/>
      <c r="EA16" s="250"/>
      <c r="EB16" s="281"/>
      <c r="EC16" s="415"/>
    </row>
    <row r="17" spans="2:133" ht="12" customHeight="1">
      <c r="B17" s="257"/>
      <c r="C17" s="417" t="s">
        <v>36</v>
      </c>
      <c r="D17" s="341">
        <v>3</v>
      </c>
      <c r="E17" s="306"/>
      <c r="F17" s="342"/>
      <c r="G17" s="305"/>
      <c r="H17" s="306"/>
      <c r="I17" s="342"/>
      <c r="J17" s="305"/>
      <c r="K17" s="306"/>
      <c r="L17" s="307"/>
      <c r="M17" s="314"/>
      <c r="N17" s="315"/>
      <c r="O17" s="316"/>
      <c r="P17" s="418"/>
      <c r="Q17" s="315"/>
      <c r="R17" s="316"/>
      <c r="S17" s="323">
        <v>7</v>
      </c>
      <c r="T17" s="315"/>
      <c r="U17" s="326"/>
      <c r="V17" s="401"/>
      <c r="W17" s="306"/>
      <c r="X17" s="342"/>
      <c r="Y17" s="305"/>
      <c r="Z17" s="306"/>
      <c r="AA17" s="342"/>
      <c r="AB17" s="305">
        <v>9</v>
      </c>
      <c r="AC17" s="306"/>
      <c r="AD17" s="307"/>
      <c r="AF17" s="80">
        <f>COUNTIF($D$17:$AD$19,AF$4)</f>
        <v>0</v>
      </c>
      <c r="AG17" s="2">
        <f t="shared" ref="AG17:AN19" si="5">COUNTIF($D$17:$AD$19,AG$4)</f>
        <v>0</v>
      </c>
      <c r="AH17" s="3">
        <f t="shared" si="5"/>
        <v>1</v>
      </c>
      <c r="AI17" s="1"/>
      <c r="AJ17" s="2"/>
      <c r="AK17" s="3"/>
      <c r="AL17" s="1"/>
      <c r="AM17" s="2"/>
      <c r="AN17" s="11"/>
      <c r="AO17" t="b">
        <f t="shared" si="1"/>
        <v>1</v>
      </c>
      <c r="AQ17" s="257"/>
      <c r="AR17" s="282" t="s">
        <v>36</v>
      </c>
      <c r="AS17" s="99" t="str">
        <f>IF(D17=1,1,IF($AF17=1,"",IF($D$33=1,"",IF($P$47=1,"",IF($AF$37=1,"",$AF$43)))))</f>
        <v/>
      </c>
      <c r="AT17" s="100" t="str">
        <f>IF(D17=2,2,IF($AG17=1,"",IF($E$34=1,"",IF($Q$47=1,"",IF($AF$37=1,"",$AG$43)))))</f>
        <v/>
      </c>
      <c r="AU17" s="100">
        <f>IF(D17=3,3,IF($AH17=1,"",IF($F$35=1,"",IF($R$47=1,"",IF($AF$37=1,"",$AH$43)))))</f>
        <v>3</v>
      </c>
      <c r="AV17" s="101" t="str">
        <f>IF(G17=1,1,IF($AF17=1,"",IF($G$33=1,"",IF($P$47=1,"",IF($AG$37=1,"",$AF$43)))))</f>
        <v/>
      </c>
      <c r="AW17" s="100">
        <f>IF(G17=2,2,IF($AG17=1,"",IF($H$34=1,"",IF($Q$47=1,"",IF($AG$37=1,"",$AG$43)))))</f>
        <v>2</v>
      </c>
      <c r="AX17" s="102" t="str">
        <f>IF(G17=3,3,IF($AH17=1,"",IF($I$35=1,"",IF($R$47=1,"",IF($AG$37=1,"",$AH$43)))))</f>
        <v/>
      </c>
      <c r="AY17" s="100">
        <f>IF(J17=1,1,IF($AF17=1,"",IF($J$33=1,"",IF($P$47=1,"",IF($AH$37=1,"",$AF$43)))))</f>
        <v>1</v>
      </c>
      <c r="AZ17" s="100">
        <f>IF(J17=2,2,IF($AG17=1,"",IF($K$34=1,"",IF($Q$47=1,"",IF($AH$37=1,"",$AG$43)))))</f>
        <v>2</v>
      </c>
      <c r="BA17" s="103" t="str">
        <f>IF(J17=3,3,IF($AH17=1,"",IF($L$35=1,"",IF($R$47=1,"",IF($AH$37=1,"",$AH$43)))))</f>
        <v/>
      </c>
      <c r="BB17" s="99">
        <f>IF(M17=1,1,IF($AF17=1,"",IF(M$33=1,"",IF($S$47=1,"",IF($AI$37=1,"",$AF$43)))))</f>
        <v>1</v>
      </c>
      <c r="BC17" s="100">
        <f>IF(M17=2,2,IF($AG17=1,"",IF(N$34=1,"",IF($T$47=1,"",IF($AI$37=1,"",$AG$43)))))</f>
        <v>2</v>
      </c>
      <c r="BD17" s="100" t="str">
        <f>IF(M17=3,3,IF($AH17=1,"",IF(O$35=1,"",IF($U$47=1,"",IF($AI$37=1,"",$AH$43)))))</f>
        <v/>
      </c>
      <c r="BE17" s="101">
        <f>IF(P17=1,1,IF($AF17=1,"",IF(P$33=1,"",IF($S$47=1,"",IF($AJ$37=1,"",$AF$43)))))</f>
        <v>1</v>
      </c>
      <c r="BF17" s="100">
        <f>IF(P17=2,2,IF($AG17=1,"",IF(Q$34=1,"",IF($T$47=1,"",IF($AJ$37=1,"",$AG$43)))))</f>
        <v>2</v>
      </c>
      <c r="BG17" s="102" t="str">
        <f>IF(P17=3,3,IF($AH17=1,"",IF(R$35=1,"",IF($U$47=1,"",IF($AJ$37=1,"",$AH$43)))))</f>
        <v/>
      </c>
      <c r="BH17" s="100" t="str">
        <f>IF(S17=1,1,IF($AF17=1,"",IF(S$33=1,"",IF($S$47=1,"",IF($AK$37=1,"",$AF$43)))))</f>
        <v/>
      </c>
      <c r="BI17" s="100" t="str">
        <f>IF(S17=2,2,IF($AG17=1,"",IF(T$34=1,"",IF($T$47=1,"",IF($AK$37=1,"",$AG$43)))))</f>
        <v/>
      </c>
      <c r="BJ17" s="103" t="str">
        <f>IF(S17=3,3,IF($AH17=1,"",IF(U$35=1,"",IF($U$47=1,"",IF($AK$37=1,"",$AH$43)))))</f>
        <v/>
      </c>
      <c r="BK17" s="99" t="str">
        <f>IF(V17=1,1,IF($AF17=1,"",IF(V$33=1,"",IF($V$47=1,"",IF($AL$37=1,"",$AF$43)))))</f>
        <v/>
      </c>
      <c r="BL17" s="100">
        <f>IF(V17=2,2,IF($AG17=1,"",IF(W$34=1,"",IF($W$47=1,"",IF($AL$37=1,"",$AG$43)))))</f>
        <v>2</v>
      </c>
      <c r="BM17" s="100" t="str">
        <f>IF(V17=3,3,IF($AH17=1,"",IF(X$35=1,"",IF($X$47=1,"",IF($AL$37=1,"",$AH$43)))))</f>
        <v/>
      </c>
      <c r="BN17" s="101" t="str">
        <f>IF(Y17=1,1,IF($AF17=1,"",IF(Y$33=1,"",IF($V$47=1,"",IF($AM$37=1,"",$AF$43)))))</f>
        <v/>
      </c>
      <c r="BO17" s="100">
        <f>IF(Y17=2,2,IF($AG17=1,"",IF(Z$34=1,"",IF($W$47=1,"",IF($AM$37=1,"",$AG$43)))))</f>
        <v>2</v>
      </c>
      <c r="BP17" s="102" t="str">
        <f>IF(Y17=3,3,IF($AH17=1,"",IF(AA$35=1,"",IF($X$47=1,"",IF($AM$37=1,"",$AH$43)))))</f>
        <v/>
      </c>
      <c r="BQ17" s="100" t="str">
        <f>IF(AB17=1,1,IF($AF17=1,"",IF(AB$33=1,"",IF($V$47=1,"",IF($AN$37=1,"",$AF$43)))))</f>
        <v/>
      </c>
      <c r="BR17" s="100" t="str">
        <f>IF(AB17=2,2,IF($AG17=1,"",IF(AC$34=1,"",IF($W$47=1,"",IF($AN$37=1,"",$AG$43)))))</f>
        <v/>
      </c>
      <c r="BS17" s="103" t="str">
        <f>IF(AB17=3,3,IF($AH17=1,"",IF(AD$35=1,"",IF($X$47=1,"",IF($AN$37=1,"",$AH$43)))))</f>
        <v/>
      </c>
      <c r="BU17" s="257"/>
      <c r="BV17" s="282" t="s">
        <v>101</v>
      </c>
      <c r="BW17" s="303" t="str">
        <f>CONCATENATE(AS17,AT17,AU17,AS18,AT18,AU18,AS19,AT19,AU19)</f>
        <v>3</v>
      </c>
      <c r="BX17" s="289"/>
      <c r="BY17" s="289"/>
      <c r="BZ17" s="289" t="str">
        <f>CONCATENATE(AV17,AW17,AX17,AV18,AW18,AX18,AV19,AW19,AX19)</f>
        <v>245</v>
      </c>
      <c r="CA17" s="289"/>
      <c r="CB17" s="289"/>
      <c r="CC17" s="289" t="str">
        <f>CONCATENATE(AY17,AZ17,BA17,AY18,AZ18,BA18,AY19,AZ19,BA19)</f>
        <v>1248</v>
      </c>
      <c r="CD17" s="289"/>
      <c r="CE17" s="361"/>
      <c r="CF17" s="299" t="str">
        <f>CONCATENATE(BB17,BC17,BD17,BB18,BC18,BD18,BB19,BC19,BD19)</f>
        <v>12456</v>
      </c>
      <c r="CG17" s="294"/>
      <c r="CH17" s="294"/>
      <c r="CI17" s="294" t="str">
        <f>CONCATENATE(BE17,BF17,BG17,BE18,BF18,BG18,BE19,BF19,BG19)</f>
        <v>12456</v>
      </c>
      <c r="CJ17" s="294"/>
      <c r="CK17" s="294"/>
      <c r="CL17" s="294" t="str">
        <f>CONCATENATE(BH17,BI17,BJ17,BH18,BI18,BJ18,BH19,BI19,BJ19)</f>
        <v>7</v>
      </c>
      <c r="CM17" s="294"/>
      <c r="CN17" s="297"/>
      <c r="CO17" s="376" t="str">
        <f>CONCATENATE(BK17,BL17,BM17,BK18,BL18,BM18,BK19,BL19,BM19)</f>
        <v>26</v>
      </c>
      <c r="CP17" s="289"/>
      <c r="CQ17" s="289"/>
      <c r="CR17" s="289" t="str">
        <f>CONCATENATE(BN17,BO17,BP17,BN18,BO18,BP18,BN19,BO19,BP19)</f>
        <v>248</v>
      </c>
      <c r="CS17" s="289"/>
      <c r="CT17" s="289"/>
      <c r="CU17" s="289" t="str">
        <f>CONCATENATE(BQ17,BR17,BS17,BQ18,BR18,BS18,BQ19,BR19,BS19)</f>
        <v>9</v>
      </c>
      <c r="CV17" s="289"/>
      <c r="CW17" s="290"/>
      <c r="CY17" s="257"/>
      <c r="CZ17" s="269"/>
      <c r="DA17" s="272">
        <f>IF(AND(VALUE(BW17)&lt;10,(VALUE(BW17)-VALUE(D17))&gt;0),1,0)</f>
        <v>0</v>
      </c>
      <c r="DB17" s="248"/>
      <c r="DC17" s="248"/>
      <c r="DD17" s="248">
        <f>IF(AND(VALUE(BZ17)&lt;10,(VALUE(BZ17)-VALUE(G17))&gt;0),1,0)</f>
        <v>0</v>
      </c>
      <c r="DE17" s="248"/>
      <c r="DF17" s="248"/>
      <c r="DG17" s="248">
        <f>IF(AND(VALUE(CC17)&lt;10,(VALUE(CC17)-VALUE(J17))&gt;0),1,0)</f>
        <v>0</v>
      </c>
      <c r="DH17" s="248"/>
      <c r="DI17" s="256"/>
      <c r="DJ17" s="255">
        <f>IF(AND(VALUE(CF17)&lt;10,(VALUE(CF17)-VALUE(M17))&gt;0),1,0)</f>
        <v>0</v>
      </c>
      <c r="DK17" s="248"/>
      <c r="DL17" s="248"/>
      <c r="DM17" s="248">
        <f>IF(AND(VALUE(CI17)&lt;10,(VALUE(CI17)-VALUE(P17))&gt;0),1,0)</f>
        <v>0</v>
      </c>
      <c r="DN17" s="248"/>
      <c r="DO17" s="248"/>
      <c r="DP17" s="248">
        <f>IF(AND(VALUE(CL17)&lt;10,(VALUE(CL17)-VALUE(S17))&gt;0),1,0)</f>
        <v>0</v>
      </c>
      <c r="DQ17" s="248"/>
      <c r="DR17" s="250"/>
      <c r="DS17" s="255">
        <f>IF(AND(VALUE(CO17)&lt;10,(VALUE(CO17)-VALUE(V17))&gt;0),1,0)</f>
        <v>0</v>
      </c>
      <c r="DT17" s="248"/>
      <c r="DU17" s="248"/>
      <c r="DV17" s="248">
        <f>IF(AND(VALUE(CR17)&lt;10,(VALUE(CR17)-VALUE(Y17))&gt;0),1,0)</f>
        <v>0</v>
      </c>
      <c r="DW17" s="248"/>
      <c r="DX17" s="248"/>
      <c r="DY17" s="248">
        <f>IF(AND(VALUE(CU17)&lt;10,(VALUE(CU17)-VALUE(AB17))&gt;0),1,0)</f>
        <v>0</v>
      </c>
      <c r="DZ17" s="248"/>
      <c r="EA17" s="250"/>
      <c r="EB17" s="281"/>
      <c r="EC17" s="415">
        <f>ヒント作成!DI17</f>
        <v>0</v>
      </c>
    </row>
    <row r="18" spans="2:133" ht="12" customHeight="1">
      <c r="B18" s="257"/>
      <c r="C18" s="334"/>
      <c r="D18" s="343"/>
      <c r="E18" s="309"/>
      <c r="F18" s="344"/>
      <c r="G18" s="308"/>
      <c r="H18" s="309"/>
      <c r="I18" s="344"/>
      <c r="J18" s="308"/>
      <c r="K18" s="309"/>
      <c r="L18" s="310"/>
      <c r="M18" s="317"/>
      <c r="N18" s="318"/>
      <c r="O18" s="319"/>
      <c r="P18" s="324"/>
      <c r="Q18" s="318"/>
      <c r="R18" s="319"/>
      <c r="S18" s="324"/>
      <c r="T18" s="318"/>
      <c r="U18" s="327"/>
      <c r="V18" s="343"/>
      <c r="W18" s="309"/>
      <c r="X18" s="344"/>
      <c r="Y18" s="308"/>
      <c r="Z18" s="309"/>
      <c r="AA18" s="344"/>
      <c r="AB18" s="308"/>
      <c r="AC18" s="309"/>
      <c r="AD18" s="310"/>
      <c r="AF18" s="80"/>
      <c r="AG18" s="2"/>
      <c r="AH18" s="3"/>
      <c r="AI18" s="1">
        <f t="shared" si="5"/>
        <v>0</v>
      </c>
      <c r="AJ18" s="2">
        <f t="shared" si="5"/>
        <v>0</v>
      </c>
      <c r="AK18" s="3">
        <f t="shared" si="5"/>
        <v>0</v>
      </c>
      <c r="AL18" s="1"/>
      <c r="AM18" s="2"/>
      <c r="AN18" s="11"/>
      <c r="AO18" t="b">
        <f t="shared" si="1"/>
        <v>1</v>
      </c>
      <c r="AQ18" s="257"/>
      <c r="AR18" s="254"/>
      <c r="AS18" s="90" t="str">
        <f>IF(D17=4,4,IF($AI18=1,"",IF($D$36=1,"",IF($P$48=1,"",IF($AF$37=1,"",$AF$44)))))</f>
        <v/>
      </c>
      <c r="AT18" s="77" t="str">
        <f>IF(D17=5,5,IF($AJ18=1,"",IF($E$37=1,"",IF($Q$48=1,"",IF($AF$37=1,"",$AG$44)))))</f>
        <v/>
      </c>
      <c r="AU18" s="77" t="str">
        <f>IF(D17=6,6,IF($AK18=1,"",IF($F$38=1,"",IF($R$48=1,"",IF($AF$37=1,"",$AH$44)))))</f>
        <v/>
      </c>
      <c r="AV18" s="91">
        <f>IF(G17=4,4,IF($AI18=1,"",IF($G$36=1,"",IF($P$48=1,"",IF($AG$37=1,"",$AF$44)))))</f>
        <v>4</v>
      </c>
      <c r="AW18" s="77">
        <f>IF(G17=5,5,IF($AJ18=1,"",IF($H$37=1,"",IF($Q$48=1,"",IF($AG$37=1,"",$AG$44)))))</f>
        <v>5</v>
      </c>
      <c r="AX18" s="92" t="str">
        <f>IF(G17=6,6,IF($AK18=1,"",IF($I$38=1,"",IF($R$48=1,"",IF($AG$37=1,"",$AH$44)))))</f>
        <v/>
      </c>
      <c r="AY18" s="77">
        <f>IF(J17=4,4,IF($AI18=1,"",IF($J$36=1,"",IF($P$48=1,"",IF($AH$37=1,"",$AF$44)))))</f>
        <v>4</v>
      </c>
      <c r="AZ18" s="77" t="str">
        <f>IF(J17=5,5,IF($AJ18=1,"",IF($K$37=1,"",IF($Q$48=1,"",IF($AH$37=1,"",$AG$44)))))</f>
        <v/>
      </c>
      <c r="BA18" s="93" t="str">
        <f>IF(J17=6,6,IF($AK18=1,"",IF($L$38=1,"",IF($R$48=1,"",IF($AH$37=1,"",$AH$44)))))</f>
        <v/>
      </c>
      <c r="BB18" s="90">
        <f>IF(M17=4,4,IF($AI18=1,"",IF(M$36=1,"",IF($S$48=1,"",IF($AI$37=1,"",$AF$44)))))</f>
        <v>4</v>
      </c>
      <c r="BC18" s="77">
        <f>IF(M17=5,5,IF($AJ18=1,"",IF(N$37=1,"",IF($T$48=1,"",IF($AI$37=1,"",$AG$44)))))</f>
        <v>5</v>
      </c>
      <c r="BD18" s="77">
        <f>IF(M17=6,6,IF($AK18=1,"",IF(O$38=1,"",IF($U$48=1,"",IF($AI$37=1,"",$AH$44)))))</f>
        <v>6</v>
      </c>
      <c r="BE18" s="91">
        <f>IF(P17=4,4,IF($AI18=1,"",IF(P$36=1,"",IF($S$48=1,"",IF($AJ$37=1,"",$AF$44)))))</f>
        <v>4</v>
      </c>
      <c r="BF18" s="77">
        <f>IF(P17=5,5,IF($AJ18=1,"",IF(Q$37=1,"",IF($T$48=1,"",IF($AJ$37=1,"",$AG$44)))))</f>
        <v>5</v>
      </c>
      <c r="BG18" s="92">
        <f>IF(P17=6,6,IF($AK18=1,"",IF(R$38=1,"",IF($U$48=1,"",IF($AJ$37=1,"",$AH$44)))))</f>
        <v>6</v>
      </c>
      <c r="BH18" s="77" t="str">
        <f>IF(S17=4,4,IF($AI18=1,"",IF(S$36=1,"",IF($S$48=1,"",IF($AK$37=1,"",$AF$44)))))</f>
        <v/>
      </c>
      <c r="BI18" s="77" t="str">
        <f>IF(S17=5,5,IF($AJ18=1,"",IF(T$37=1,"",IF($T$48=1,"",IF($AK$37=1,"",$AG$44)))))</f>
        <v/>
      </c>
      <c r="BJ18" s="93" t="str">
        <f>IF(S17=6,6,IF($AK18=1,"",IF(U$38=1,"",IF($U$48=1,"",IF($AK$37=1,"",$AH$44)))))</f>
        <v/>
      </c>
      <c r="BK18" s="90" t="str">
        <f>IF(V17=4,4,IF($AI18=1,"",IF(V$36=1,"",IF($V$48=1,"",IF($AL$37=1,"",$AF$44)))))</f>
        <v/>
      </c>
      <c r="BL18" s="77" t="str">
        <f>IF(V17=5,5,IF($AJ18=1,"",IF(W$37=1,"",IF($W$48=1,"",IF($AL$37=1,"",$AG$44)))))</f>
        <v/>
      </c>
      <c r="BM18" s="77">
        <f>IF(V17=6,6,IF($AK18=1,"",IF(X$38=1,"",IF($X$48=1,"",IF($AL$37=1,"",$AH$44)))))</f>
        <v>6</v>
      </c>
      <c r="BN18" s="91">
        <f>IF(Y17=4,4,IF($AI18=1,"",IF(Y$36=1,"",IF($V$48=1,"",IF($AM$37=1,"",$AF$44)))))</f>
        <v>4</v>
      </c>
      <c r="BO18" s="77" t="str">
        <f>IF(Y17=5,5,IF($AJ18=1,"",IF(Z$37=1,"",IF($W$48=1,"",IF($AM$37=1,"",$AG$44)))))</f>
        <v/>
      </c>
      <c r="BP18" s="92" t="str">
        <f>IF(Y17=6,6,IF($AK18=1,"",IF(AA$38=1,"",IF($X$48=1,"",IF($AM$37=1,"",$AH$44)))))</f>
        <v/>
      </c>
      <c r="BQ18" s="77" t="str">
        <f>IF(AB17=4,4,IF($AI18=1,"",IF(AB$36=1,"",IF($V$48=1,"",IF($AN$37=1,"",$AF$44)))))</f>
        <v/>
      </c>
      <c r="BR18" s="77" t="str">
        <f>IF(AB17=5,5,IF($AJ18=1,"",IF(AC$37=1,"",IF($W$48=1,"",IF($AN$37=1,"",$AG$44)))))</f>
        <v/>
      </c>
      <c r="BS18" s="93" t="str">
        <f>IF(AB17=6,6,IF($AK18=1,"",IF(AD$38=1,"",IF($X$48=1,"",IF($AN$37=1,"",$AH$44)))))</f>
        <v/>
      </c>
      <c r="BU18" s="257"/>
      <c r="BV18" s="254"/>
      <c r="BW18" s="303"/>
      <c r="BX18" s="289"/>
      <c r="BY18" s="289"/>
      <c r="BZ18" s="289"/>
      <c r="CA18" s="289"/>
      <c r="CB18" s="289"/>
      <c r="CC18" s="289"/>
      <c r="CD18" s="289"/>
      <c r="CE18" s="361"/>
      <c r="CF18" s="299"/>
      <c r="CG18" s="294"/>
      <c r="CH18" s="294"/>
      <c r="CI18" s="294"/>
      <c r="CJ18" s="294"/>
      <c r="CK18" s="294"/>
      <c r="CL18" s="294"/>
      <c r="CM18" s="294"/>
      <c r="CN18" s="297"/>
      <c r="CO18" s="376"/>
      <c r="CP18" s="289"/>
      <c r="CQ18" s="289"/>
      <c r="CR18" s="289"/>
      <c r="CS18" s="289"/>
      <c r="CT18" s="289"/>
      <c r="CU18" s="289"/>
      <c r="CV18" s="289"/>
      <c r="CW18" s="290"/>
      <c r="CY18" s="257"/>
      <c r="CZ18" s="276"/>
      <c r="DA18" s="272"/>
      <c r="DB18" s="248"/>
      <c r="DC18" s="248"/>
      <c r="DD18" s="248"/>
      <c r="DE18" s="248"/>
      <c r="DF18" s="248"/>
      <c r="DG18" s="248"/>
      <c r="DH18" s="248"/>
      <c r="DI18" s="256"/>
      <c r="DJ18" s="255"/>
      <c r="DK18" s="248"/>
      <c r="DL18" s="248"/>
      <c r="DM18" s="248"/>
      <c r="DN18" s="248"/>
      <c r="DO18" s="248"/>
      <c r="DP18" s="248"/>
      <c r="DQ18" s="248"/>
      <c r="DR18" s="250"/>
      <c r="DS18" s="255"/>
      <c r="DT18" s="248"/>
      <c r="DU18" s="248"/>
      <c r="DV18" s="248"/>
      <c r="DW18" s="248"/>
      <c r="DX18" s="248"/>
      <c r="DY18" s="248"/>
      <c r="DZ18" s="248"/>
      <c r="EA18" s="250"/>
      <c r="EB18" s="281"/>
      <c r="EC18" s="415"/>
    </row>
    <row r="19" spans="2:133" ht="12" customHeight="1">
      <c r="B19" s="257"/>
      <c r="C19" s="334"/>
      <c r="D19" s="350"/>
      <c r="E19" s="312"/>
      <c r="F19" s="351"/>
      <c r="G19" s="311"/>
      <c r="H19" s="312"/>
      <c r="I19" s="351"/>
      <c r="J19" s="311"/>
      <c r="K19" s="312"/>
      <c r="L19" s="313"/>
      <c r="M19" s="320"/>
      <c r="N19" s="321"/>
      <c r="O19" s="322"/>
      <c r="P19" s="325"/>
      <c r="Q19" s="321"/>
      <c r="R19" s="322"/>
      <c r="S19" s="325"/>
      <c r="T19" s="321"/>
      <c r="U19" s="328"/>
      <c r="V19" s="350"/>
      <c r="W19" s="312"/>
      <c r="X19" s="351"/>
      <c r="Y19" s="311"/>
      <c r="Z19" s="312"/>
      <c r="AA19" s="351"/>
      <c r="AB19" s="311"/>
      <c r="AC19" s="312"/>
      <c r="AD19" s="313"/>
      <c r="AF19" s="81"/>
      <c r="AG19" s="5"/>
      <c r="AH19" s="6"/>
      <c r="AI19" s="4"/>
      <c r="AJ19" s="5"/>
      <c r="AK19" s="6"/>
      <c r="AL19" s="4">
        <f t="shared" si="5"/>
        <v>1</v>
      </c>
      <c r="AM19" s="5">
        <f t="shared" si="5"/>
        <v>0</v>
      </c>
      <c r="AN19" s="17">
        <f t="shared" si="5"/>
        <v>1</v>
      </c>
      <c r="AO19" t="b">
        <f t="shared" si="1"/>
        <v>1</v>
      </c>
      <c r="AQ19" s="257"/>
      <c r="AR19" s="254"/>
      <c r="AS19" s="94" t="str">
        <f>IF(D17=7,7,IF($AL19=1,"",IF($D$39=1,"",IF($P$49=1,"",IF($AF$37=1,"",$AF$45)))))</f>
        <v/>
      </c>
      <c r="AT19" s="95" t="str">
        <f>IF(D17=8,8,IF($AM19=1,"",IF($E$40=1,"",IF($Q$49=1,"",IF($AF$37=1,"",$AG$45)))))</f>
        <v/>
      </c>
      <c r="AU19" s="95" t="str">
        <f>IF(D17=9,9,IF($AN19=1,"",IF($F$41=1,"",IF($R$49=1,"",IF($AF$37=1,"",$AH$45)))))</f>
        <v/>
      </c>
      <c r="AV19" s="96" t="str">
        <f>IF(G17=7,7,IF($AL19=1,"",IF($G$39=1,"",IF($P$49=1,"",IF($AG$37=1,"",$AF$45)))))</f>
        <v/>
      </c>
      <c r="AW19" s="95" t="str">
        <f>IF(G17=8,8,IF($AM19=1,"",IF($H$40=1,"",IF($Q$49=1,"",IF($AG$37=1,"",$AG$45)))))</f>
        <v/>
      </c>
      <c r="AX19" s="97" t="str">
        <f>IF(G17=9,9,IF($AN19=1,"",IF($I$41=1,"",IF($R$49=1,"",IF($AG$37=1,"",$AH$45)))))</f>
        <v/>
      </c>
      <c r="AY19" s="95" t="str">
        <f>IF(J17=7,7,IF($AL19=1,"",IF($J$39=1,"",IF($P$49=1,"",IF($AH$37=1,"",$AF$45)))))</f>
        <v/>
      </c>
      <c r="AZ19" s="95">
        <f>IF(J17=8,8,IF($AM19=1,"",IF($K$40=1,"",IF($Q$49=1,"",IF($AH$37=1,"",$AG$45)))))</f>
        <v>8</v>
      </c>
      <c r="BA19" s="98" t="str">
        <f>IF(J17=9,9,IF($AN19=1,"",IF($L$41=1,"",IF($R$49=1,"",IF($AH$37=1,"",$AH$45)))))</f>
        <v/>
      </c>
      <c r="BB19" s="94" t="str">
        <f>IF(M17=7,7,IF($AL19=1,"",IF(M$39=1,"",IF($S$49=1,"",IF($AI$37=1,"",$AF$45)))))</f>
        <v/>
      </c>
      <c r="BC19" s="95" t="str">
        <f>IF(M17=8,8,IF($AM19=1,"",IF(N$40=1,"",IF($T$49=1,"",IF($AI$37=1,"",$AG$45)))))</f>
        <v/>
      </c>
      <c r="BD19" s="95" t="str">
        <f>IF(M17=9,9,IF($AN19=1,"",IF(O$41=1,"",IF($U$49=1,"",IF($AI$37=1,"",$AH$45)))))</f>
        <v/>
      </c>
      <c r="BE19" s="96" t="str">
        <f>IF(P17=7,7,IF($AL19=1,"",IF(P$39=1,"",IF($S$49=1,"",IF($AJ$37=1,"",$AF$45)))))</f>
        <v/>
      </c>
      <c r="BF19" s="95" t="str">
        <f>IF(P17=8,8,IF($AM19=1,"",IF(Q$40=1,"",IF($T$49=1,"",IF($AJ$37=1,"",$AG$45)))))</f>
        <v/>
      </c>
      <c r="BG19" s="97" t="str">
        <f>IF(P17=9,9,IF($AN19=1,"",IF(R$41=1,"",IF($U$49=1,"",IF($AJ$37=1,"",$AH$45)))))</f>
        <v/>
      </c>
      <c r="BH19" s="95">
        <f>IF(S17=7,7,IF($AL19=1,"",IF(S$39=1,"",IF($S$49=1,"",IF($AK$37=1,"",$AF$45)))))</f>
        <v>7</v>
      </c>
      <c r="BI19" s="95" t="str">
        <f>IF(S17=8,8,IF($AM19=1,"",IF(T$40=1,"",IF($T$49=1,"",IF($AK$37=1,"",$AG$45)))))</f>
        <v/>
      </c>
      <c r="BJ19" s="98" t="str">
        <f>IF(S17=9,9,IF($AN19=1,"",IF(U$41=1,"",IF($U$49=1,"",IF($AK$37=1,"",$AH$45)))))</f>
        <v/>
      </c>
      <c r="BK19" s="94" t="str">
        <f>IF(V17=7,7,IF($AL19=1,"",IF(V$39=1,"",IF($V$49=1,"",IF($AL$37=1,"",$AF$45)))))</f>
        <v/>
      </c>
      <c r="BL19" s="95" t="str">
        <f>IF(V17=8,8,IF($AM19=1,"",IF(W$40=1,"",IF($W$49=1,"",IF($AL$37=1,"",$AG$45)))))</f>
        <v/>
      </c>
      <c r="BM19" s="95" t="str">
        <f>IF(V17=9,9,IF($AN19=1,"",IF(X$41=1,"",IF($X$49=1,"",IF($AL$37=1,"",$AH$45)))))</f>
        <v/>
      </c>
      <c r="BN19" s="96" t="str">
        <f>IF(Y17=7,7,IF($AL19=1,"",IF(Y$39=1,"",IF($V$49=1,"",IF($AM$37=1,"",$AF$45)))))</f>
        <v/>
      </c>
      <c r="BO19" s="95">
        <f>IF(Y17=8,8,IF($AM19=1,"",IF(Z$40=1,"",IF($W$49=1,"",IF($AM$37=1,"",$AG$45)))))</f>
        <v>8</v>
      </c>
      <c r="BP19" s="97" t="str">
        <f>IF(Y17=9,9,IF($AN19=1,"",IF(AA$41=1,"",IF($X$49=1,"",IF($AM$37=1,"",$AH$45)))))</f>
        <v/>
      </c>
      <c r="BQ19" s="95" t="str">
        <f>IF(AB17=7,7,IF($AL19=1,"",IF(AB$39=1,"",IF($V$49=1,"",IF($AN$37=1,"",$AF$45)))))</f>
        <v/>
      </c>
      <c r="BR19" s="95" t="str">
        <f>IF(AB17=8,8,IF($AM19=1,"",IF(AC$40=1,"",IF($W$49=1,"",IF($AN$37=1,"",$AG$45)))))</f>
        <v/>
      </c>
      <c r="BS19" s="98">
        <f>IF(AB17=9,9,IF($AN19=1,"",IF(AD$41=1,"",IF($X$49=1,"",IF($AN$37=1,"",$AH$45)))))</f>
        <v>9</v>
      </c>
      <c r="BU19" s="257"/>
      <c r="BV19" s="254"/>
      <c r="BW19" s="303"/>
      <c r="BX19" s="289"/>
      <c r="BY19" s="289"/>
      <c r="BZ19" s="289"/>
      <c r="CA19" s="289"/>
      <c r="CB19" s="289"/>
      <c r="CC19" s="289"/>
      <c r="CD19" s="289"/>
      <c r="CE19" s="361"/>
      <c r="CF19" s="299"/>
      <c r="CG19" s="294"/>
      <c r="CH19" s="294"/>
      <c r="CI19" s="294"/>
      <c r="CJ19" s="294"/>
      <c r="CK19" s="294"/>
      <c r="CL19" s="294"/>
      <c r="CM19" s="294"/>
      <c r="CN19" s="297"/>
      <c r="CO19" s="376"/>
      <c r="CP19" s="289"/>
      <c r="CQ19" s="289"/>
      <c r="CR19" s="289"/>
      <c r="CS19" s="289"/>
      <c r="CT19" s="289"/>
      <c r="CU19" s="289"/>
      <c r="CV19" s="289"/>
      <c r="CW19" s="290"/>
      <c r="CY19" s="257"/>
      <c r="CZ19" s="276"/>
      <c r="DA19" s="272"/>
      <c r="DB19" s="248"/>
      <c r="DC19" s="248"/>
      <c r="DD19" s="248"/>
      <c r="DE19" s="248"/>
      <c r="DF19" s="248"/>
      <c r="DG19" s="248"/>
      <c r="DH19" s="248"/>
      <c r="DI19" s="256"/>
      <c r="DJ19" s="255"/>
      <c r="DK19" s="248"/>
      <c r="DL19" s="248"/>
      <c r="DM19" s="248"/>
      <c r="DN19" s="248"/>
      <c r="DO19" s="248"/>
      <c r="DP19" s="248"/>
      <c r="DQ19" s="248"/>
      <c r="DR19" s="250"/>
      <c r="DS19" s="255"/>
      <c r="DT19" s="248"/>
      <c r="DU19" s="248"/>
      <c r="DV19" s="248"/>
      <c r="DW19" s="248"/>
      <c r="DX19" s="248"/>
      <c r="DY19" s="248"/>
      <c r="DZ19" s="248"/>
      <c r="EA19" s="250"/>
      <c r="EB19" s="281"/>
      <c r="EC19" s="415"/>
    </row>
    <row r="20" spans="2:133" ht="12" customHeight="1">
      <c r="B20" s="257"/>
      <c r="C20" s="334" t="s">
        <v>37</v>
      </c>
      <c r="D20" s="341"/>
      <c r="E20" s="306"/>
      <c r="F20" s="342"/>
      <c r="G20" s="305">
        <v>7</v>
      </c>
      <c r="H20" s="306"/>
      <c r="I20" s="342"/>
      <c r="J20" s="305"/>
      <c r="K20" s="306"/>
      <c r="L20" s="307"/>
      <c r="M20" s="314"/>
      <c r="N20" s="315"/>
      <c r="O20" s="316"/>
      <c r="P20" s="323"/>
      <c r="Q20" s="315"/>
      <c r="R20" s="316"/>
      <c r="S20" s="323">
        <v>8</v>
      </c>
      <c r="T20" s="315"/>
      <c r="U20" s="326"/>
      <c r="V20" s="341"/>
      <c r="W20" s="306"/>
      <c r="X20" s="342"/>
      <c r="Y20" s="305"/>
      <c r="Z20" s="306"/>
      <c r="AA20" s="342"/>
      <c r="AB20" s="305">
        <v>1</v>
      </c>
      <c r="AC20" s="306"/>
      <c r="AD20" s="307"/>
      <c r="AF20" s="80">
        <f>COUNTIF($D$20:$AD$22,AF$4)</f>
        <v>1</v>
      </c>
      <c r="AG20" s="2">
        <f t="shared" ref="AG20:AN22" si="6">COUNTIF($D$20:$AD$22,AG$4)</f>
        <v>0</v>
      </c>
      <c r="AH20" s="3">
        <f t="shared" si="6"/>
        <v>0</v>
      </c>
      <c r="AI20" s="1"/>
      <c r="AJ20" s="2"/>
      <c r="AK20" s="3"/>
      <c r="AL20" s="1"/>
      <c r="AM20" s="2"/>
      <c r="AN20" s="11"/>
      <c r="AO20" t="b">
        <f t="shared" si="1"/>
        <v>1</v>
      </c>
      <c r="AQ20" s="257"/>
      <c r="AR20" s="254" t="s">
        <v>37</v>
      </c>
      <c r="AS20" s="90" t="str">
        <f>IF(D20=1,1,IF($AF20=1,"",IF($D$33=1,"",IF($P$47=1,"",IF($AF$38=1,"",$AF$43)))))</f>
        <v/>
      </c>
      <c r="AT20" s="77">
        <f>IF(D20=2,2,IF($AG20=1,"",IF($E$34=1,"",IF($Q$47=1,"",IF($AF$38=1,"",$AG$43)))))</f>
        <v>2</v>
      </c>
      <c r="AU20" s="77" t="str">
        <f>IF(D20=3,3,IF($AH20=1,"",IF($F$35=1,"",IF($R$47=1,"",IF($AF$38=1,"",$AH$43)))))</f>
        <v/>
      </c>
      <c r="AV20" s="91" t="str">
        <f>IF(G20=1,1,IF($AF20=1,"",IF($G$33=1,"",IF($P$47=1,"",IF($AG$38=1,"",$AF$43)))))</f>
        <v/>
      </c>
      <c r="AW20" s="77" t="str">
        <f>IF(G20=2,2,IF($AG20=1,"",IF($H$34=1,"",IF($Q$47=1,"",IF($AG$38=1,"",$AG$43)))))</f>
        <v/>
      </c>
      <c r="AX20" s="92" t="str">
        <f>IF(G20=3,3,IF($AH20=1,"",IF($I$35=1,"",IF($R$47=1,"",IF($AG$38=1,"",$AH$43)))))</f>
        <v/>
      </c>
      <c r="AY20" s="77" t="str">
        <f>IF(J20=1,1,IF($AF20=1,"",IF($J$33=1,"",IF($P$47=1,"",IF($AH$38=1,"",$AF$43)))))</f>
        <v/>
      </c>
      <c r="AZ20" s="77">
        <f>IF(J20=2,2,IF($AG20=1,"",IF($K$34=1,"",IF($Q$47=1,"",IF($AH$38=1,"",$AG$43)))))</f>
        <v>2</v>
      </c>
      <c r="BA20" s="93" t="str">
        <f>IF(J20=3,3,IF($AH20=1,"",IF($L$35=1,"",IF($R$47=1,"",IF($AH$38=1,"",$AH$43)))))</f>
        <v/>
      </c>
      <c r="BB20" s="90" t="str">
        <f>IF(M20=1,1,IF($AF20=1,"",IF(M$33=1,"",IF($S$47=1,"",IF($AI$38=1,"",$AF$43)))))</f>
        <v/>
      </c>
      <c r="BC20" s="77">
        <f>IF(M20=2,2,IF($AG20=1,"",IF(N$34=1,"",IF($T$47=1,"",IF($AI$38=1,"",$AG$43)))))</f>
        <v>2</v>
      </c>
      <c r="BD20" s="77">
        <f>IF(M20=3,3,IF($AH20=1,"",IF(O$35=1,"",IF($U$47=1,"",IF($AI$38=1,"",$AH$43)))))</f>
        <v>3</v>
      </c>
      <c r="BE20" s="91" t="str">
        <f>IF(P20=1,1,IF($AF20=1,"",IF(P$33=1,"",IF($S$47=1,"",IF($AJ$38=1,"",$AF$43)))))</f>
        <v/>
      </c>
      <c r="BF20" s="77">
        <f>IF(P20=2,2,IF($AG20=1,"",IF(Q$34=1,"",IF($T$47=1,"",IF($AJ$38=1,"",$AG$43)))))</f>
        <v>2</v>
      </c>
      <c r="BG20" s="92">
        <f>IF(P20=3,3,IF($AH20=1,"",IF(R$35=1,"",IF($U$47=1,"",IF($AJ$38=1,"",$AH$43)))))</f>
        <v>3</v>
      </c>
      <c r="BH20" s="77" t="str">
        <f>IF(S20=1,1,IF($AF20=1,"",IF(S$33=1,"",IF($S$47=1,"",IF($AK$38=1,"",$AF$43)))))</f>
        <v/>
      </c>
      <c r="BI20" s="77" t="str">
        <f>IF(S20=2,2,IF($AG20=1,"",IF(T$34=1,"",IF($T$47=1,"",IF($AK$38=1,"",$AG$43)))))</f>
        <v/>
      </c>
      <c r="BJ20" s="93" t="str">
        <f>IF(S20=3,3,IF($AH20=1,"",IF(U$35=1,"",IF($U$47=1,"",IF($AK$38=1,"",$AH$43)))))</f>
        <v/>
      </c>
      <c r="BK20" s="90" t="str">
        <f>IF(V20=1,1,IF($AF20=1,"",IF(V$33=1,"",IF($V$47=1,"",IF($AL$38=1,"",$AF$43)))))</f>
        <v/>
      </c>
      <c r="BL20" s="77">
        <f>IF(V20=2,2,IF($AG20=1,"",IF(W$34=1,"",IF($W$47=1,"",IF($AL$38=1,"",$AG$43)))))</f>
        <v>2</v>
      </c>
      <c r="BM20" s="77">
        <f>IF(V20=3,3,IF($AH20=1,"",IF(X$35=1,"",IF($X$47=1,"",IF($AL$38=1,"",$AH$43)))))</f>
        <v>3</v>
      </c>
      <c r="BN20" s="91" t="str">
        <f>IF(Y20=1,1,IF($AF20=1,"",IF(Y$33=1,"",IF($V$47=1,"",IF($AM$38=1,"",$AF$43)))))</f>
        <v/>
      </c>
      <c r="BO20" s="77">
        <f>IF(Y20=2,2,IF($AG20=1,"",IF(Z$34=1,"",IF($W$47=1,"",IF($AM$38=1,"",$AG$43)))))</f>
        <v>2</v>
      </c>
      <c r="BP20" s="92" t="str">
        <f>IF(Y20=3,3,IF($AH20=1,"",IF(AA$35=1,"",IF($X$47=1,"",IF($AM$38=1,"",$AH$43)))))</f>
        <v/>
      </c>
      <c r="BQ20" s="77">
        <f>IF(AB20=1,1,IF($AF20=1,"",IF(AB$33=1,"",IF($V$47=1,"",IF($AN$38=1,"",$AF$43)))))</f>
        <v>1</v>
      </c>
      <c r="BR20" s="77" t="str">
        <f>IF(AB20=2,2,IF($AG20=1,"",IF(AC$34=1,"",IF($W$47=1,"",IF($AN$38=1,"",$AG$43)))))</f>
        <v/>
      </c>
      <c r="BS20" s="93" t="str">
        <f>IF(AB20=3,3,IF($AH20=1,"",IF(AD$35=1,"",IF($X$47=1,"",IF($AN$38=1,"",$AH$43)))))</f>
        <v/>
      </c>
      <c r="BU20" s="257"/>
      <c r="BV20" s="254" t="s">
        <v>102</v>
      </c>
      <c r="BW20" s="303" t="str">
        <f>CONCATENATE(AS20,AT20,AU20,AS21,AT21,AU21,AS22,AT22,AU22)</f>
        <v>259</v>
      </c>
      <c r="BX20" s="289"/>
      <c r="BY20" s="289"/>
      <c r="BZ20" s="289" t="str">
        <f>CONCATENATE(AV20,AW20,AX20,AV21,AW21,AX21,AV22,AW22,AX22)</f>
        <v>7</v>
      </c>
      <c r="CA20" s="289"/>
      <c r="CB20" s="289"/>
      <c r="CC20" s="289" t="str">
        <f>CONCATENATE(AY20,AZ20,BA20,AY21,AZ21,BA21,AY22,AZ22,BA22)</f>
        <v>24</v>
      </c>
      <c r="CD20" s="289"/>
      <c r="CE20" s="361"/>
      <c r="CF20" s="299" t="str">
        <f>CONCATENATE(BB20,BC20,BD20,BB21,BC21,BD21,BB22,BC22,BD22)</f>
        <v>234569</v>
      </c>
      <c r="CG20" s="294"/>
      <c r="CH20" s="294"/>
      <c r="CI20" s="294" t="str">
        <f>CONCATENATE(BE20,BF20,BG20,BE21,BF21,BG21,BE22,BF22,BG22)</f>
        <v>234569</v>
      </c>
      <c r="CJ20" s="294"/>
      <c r="CK20" s="294"/>
      <c r="CL20" s="294" t="str">
        <f>CONCATENATE(BH20,BI20,BJ20,BH21,BI21,BJ21,BH22,BI22,BJ22)</f>
        <v>8</v>
      </c>
      <c r="CM20" s="294"/>
      <c r="CN20" s="297"/>
      <c r="CO20" s="376" t="str">
        <f>CONCATENATE(BK20,BL20,BM20,BK21,BL21,BM21,BK22,BL22,BM22)</f>
        <v>236</v>
      </c>
      <c r="CP20" s="289"/>
      <c r="CQ20" s="289"/>
      <c r="CR20" s="289" t="str">
        <f>CONCATENATE(BN20,BO20,BP20,BN21,BO21,BP21,BN22,BO22,BP22)</f>
        <v>24</v>
      </c>
      <c r="CS20" s="289"/>
      <c r="CT20" s="289"/>
      <c r="CU20" s="289" t="str">
        <f>CONCATENATE(BQ20,BR20,BS20,BQ21,BR21,BS21,BQ22,BR22,BS22)</f>
        <v>1</v>
      </c>
      <c r="CV20" s="289"/>
      <c r="CW20" s="290"/>
      <c r="CY20" s="257"/>
      <c r="CZ20" s="276"/>
      <c r="DA20" s="272">
        <f>IF(AND(VALUE(BW20)&lt;10,(VALUE(BW20)-VALUE(D20))&gt;0),1,0)</f>
        <v>0</v>
      </c>
      <c r="DB20" s="248"/>
      <c r="DC20" s="248"/>
      <c r="DD20" s="248">
        <f>IF(AND(VALUE(BZ20)&lt;10,(VALUE(BZ20)-VALUE(G20))&gt;0),1,0)</f>
        <v>0</v>
      </c>
      <c r="DE20" s="248"/>
      <c r="DF20" s="248"/>
      <c r="DG20" s="248">
        <f>IF(AND(VALUE(CC20)&lt;10,(VALUE(CC20)-VALUE(J20))&gt;0),1,0)</f>
        <v>0</v>
      </c>
      <c r="DH20" s="248"/>
      <c r="DI20" s="256"/>
      <c r="DJ20" s="255">
        <f>IF(AND(VALUE(CF20)&lt;10,(VALUE(CF20)-VALUE(M20))&gt;0),1,0)</f>
        <v>0</v>
      </c>
      <c r="DK20" s="248"/>
      <c r="DL20" s="248"/>
      <c r="DM20" s="248">
        <f>IF(AND(VALUE(CI20)&lt;10,(VALUE(CI20)-VALUE(P20))&gt;0),1,0)</f>
        <v>0</v>
      </c>
      <c r="DN20" s="248"/>
      <c r="DO20" s="248"/>
      <c r="DP20" s="248">
        <f>IF(AND(VALUE(CL20)&lt;10,(VALUE(CL20)-VALUE(S20))&gt;0),1,0)</f>
        <v>0</v>
      </c>
      <c r="DQ20" s="248"/>
      <c r="DR20" s="250"/>
      <c r="DS20" s="255">
        <f>IF(AND(VALUE(CO20)&lt;10,(VALUE(CO20)-VALUE(V20))&gt;0),1,0)</f>
        <v>0</v>
      </c>
      <c r="DT20" s="248"/>
      <c r="DU20" s="248"/>
      <c r="DV20" s="248">
        <f>IF(AND(VALUE(CR20)&lt;10,(VALUE(CR20)-VALUE(Y20))&gt;0),1,0)</f>
        <v>0</v>
      </c>
      <c r="DW20" s="248"/>
      <c r="DX20" s="248"/>
      <c r="DY20" s="248">
        <f>IF(AND(VALUE(CU20)&lt;10,(VALUE(CU20)-VALUE(AB20))&gt;0),1,0)</f>
        <v>0</v>
      </c>
      <c r="DZ20" s="248"/>
      <c r="EA20" s="250"/>
      <c r="EB20" s="281"/>
      <c r="EC20" s="415">
        <f>ヒント作成!DI20</f>
        <v>0</v>
      </c>
    </row>
    <row r="21" spans="2:133" ht="12" customHeight="1">
      <c r="B21" s="257"/>
      <c r="C21" s="334"/>
      <c r="D21" s="343"/>
      <c r="E21" s="309"/>
      <c r="F21" s="344"/>
      <c r="G21" s="308"/>
      <c r="H21" s="309"/>
      <c r="I21" s="344"/>
      <c r="J21" s="308"/>
      <c r="K21" s="309"/>
      <c r="L21" s="310"/>
      <c r="M21" s="317"/>
      <c r="N21" s="318"/>
      <c r="O21" s="319"/>
      <c r="P21" s="324"/>
      <c r="Q21" s="318"/>
      <c r="R21" s="319"/>
      <c r="S21" s="324"/>
      <c r="T21" s="318"/>
      <c r="U21" s="327"/>
      <c r="V21" s="343"/>
      <c r="W21" s="309"/>
      <c r="X21" s="344"/>
      <c r="Y21" s="308"/>
      <c r="Z21" s="309"/>
      <c r="AA21" s="344"/>
      <c r="AB21" s="308"/>
      <c r="AC21" s="309"/>
      <c r="AD21" s="310"/>
      <c r="AF21" s="80"/>
      <c r="AG21" s="2"/>
      <c r="AH21" s="3"/>
      <c r="AI21" s="1">
        <f t="shared" si="6"/>
        <v>0</v>
      </c>
      <c r="AJ21" s="2">
        <f t="shared" si="6"/>
        <v>0</v>
      </c>
      <c r="AK21" s="3">
        <f t="shared" si="6"/>
        <v>0</v>
      </c>
      <c r="AL21" s="1"/>
      <c r="AM21" s="2"/>
      <c r="AN21" s="11"/>
      <c r="AO21" t="b">
        <f t="shared" si="1"/>
        <v>1</v>
      </c>
      <c r="AQ21" s="257"/>
      <c r="AR21" s="254"/>
      <c r="AS21" s="90" t="str">
        <f>IF(D20=4,4,IF($AI21=1,"",IF($D$36=1,"",IF($P$48=1,"",IF($AF$38=1,"",$AF$44)))))</f>
        <v/>
      </c>
      <c r="AT21" s="77">
        <f>IF(D20=5,5,IF($AJ21=1,"",IF($E$37=1,"",IF($Q$48=1,"",IF($AF$38=1,"",$AG$44)))))</f>
        <v>5</v>
      </c>
      <c r="AU21" s="77" t="str">
        <f>IF(D20=6,6,IF($AK21=1,"",IF($F$38=1,"",IF($R$48=1,"",IF($AF$38=1,"",$AH$44)))))</f>
        <v/>
      </c>
      <c r="AV21" s="91" t="str">
        <f>IF(G20=4,4,IF($AI21=1,"",IF($G$36=1,"",IF($P$48=1,"",IF($AG$38=1,"",$AF$44)))))</f>
        <v/>
      </c>
      <c r="AW21" s="77" t="str">
        <f>IF(G20=5,5,IF($AJ21=1,"",IF($H$37=1,"",IF($Q$48=1,"",IF($AG$38=1,"",$AG$44)))))</f>
        <v/>
      </c>
      <c r="AX21" s="92" t="str">
        <f>IF(G20=6,6,IF($AK21=1,"",IF($I$38=1,"",IF($R$48=1,"",IF($AG$38=1,"",$AH$44)))))</f>
        <v/>
      </c>
      <c r="AY21" s="77">
        <f>IF(J20=4,4,IF($AI21=1,"",IF($J$36=1,"",IF($P$48=1,"",IF($AH$38=1,"",$AF$44)))))</f>
        <v>4</v>
      </c>
      <c r="AZ21" s="77" t="str">
        <f>IF(J20=5,5,IF($AJ21=1,"",IF($K$37=1,"",IF($Q$48=1,"",IF($AH$38=1,"",$AG$44)))))</f>
        <v/>
      </c>
      <c r="BA21" s="93" t="str">
        <f>IF(J20=6,6,IF($AK21=1,"",IF($L$38=1,"",IF($R$48=1,"",IF($AH$38=1,"",$AH$44)))))</f>
        <v/>
      </c>
      <c r="BB21" s="90">
        <f>IF(M20=4,4,IF($AI21=1,"",IF(M$36=1,"",IF($S$48=1,"",IF($AI$38=1,"",$AF$44)))))</f>
        <v>4</v>
      </c>
      <c r="BC21" s="77">
        <f>IF(M20=5,5,IF($AJ21=1,"",IF(N$37=1,"",IF($T$48=1,"",IF($AI$38=1,"",$AG$44)))))</f>
        <v>5</v>
      </c>
      <c r="BD21" s="77">
        <f>IF(M20=6,6,IF($AK21=1,"",IF(O$38=1,"",IF($U$48=1,"",IF($AI$38=1,"",$AH$44)))))</f>
        <v>6</v>
      </c>
      <c r="BE21" s="91">
        <f>IF(P20=4,4,IF($AI21=1,"",IF(P$36=1,"",IF($S$48=1,"",IF($AJ$38=1,"",$AF$44)))))</f>
        <v>4</v>
      </c>
      <c r="BF21" s="77">
        <f>IF(P20=5,5,IF($AJ21=1,"",IF(Q$37=1,"",IF($T$48=1,"",IF($AJ$38=1,"",$AG$44)))))</f>
        <v>5</v>
      </c>
      <c r="BG21" s="92">
        <f>IF(P20=6,6,IF($AK21=1,"",IF(R$38=1,"",IF($U$48=1,"",IF($AJ$38=1,"",$AH$44)))))</f>
        <v>6</v>
      </c>
      <c r="BH21" s="77" t="str">
        <f>IF(S20=4,4,IF($AI21=1,"",IF(S$36=1,"",IF($S$48=1,"",IF($AK$38=1,"",$AF$44)))))</f>
        <v/>
      </c>
      <c r="BI21" s="77" t="str">
        <f>IF(S20=5,5,IF($AJ21=1,"",IF(T$37=1,"",IF($T$48=1,"",IF($AK$38=1,"",$AG$44)))))</f>
        <v/>
      </c>
      <c r="BJ21" s="93" t="str">
        <f>IF(S20=6,6,IF($AK21=1,"",IF(U$38=1,"",IF($U$48=1,"",IF($AK$38=1,"",$AH$44)))))</f>
        <v/>
      </c>
      <c r="BK21" s="90" t="str">
        <f>IF(V20=4,4,IF($AI21=1,"",IF(V$36=1,"",IF($V$48=1,"",IF($AL$38=1,"",$AF$44)))))</f>
        <v/>
      </c>
      <c r="BL21" s="77" t="str">
        <f>IF(V20=5,5,IF($AJ21=1,"",IF(W$37=1,"",IF($W$48=1,"",IF($AL$38=1,"",$AG$44)))))</f>
        <v/>
      </c>
      <c r="BM21" s="77">
        <f>IF(V20=6,6,IF($AK21=1,"",IF(X$38=1,"",IF($X$48=1,"",IF($AL$38=1,"",$AH$44)))))</f>
        <v>6</v>
      </c>
      <c r="BN21" s="91">
        <f>IF(Y20=4,4,IF($AI21=1,"",IF(Y$36=1,"",IF($V$48=1,"",IF($AM$38=1,"",$AF$44)))))</f>
        <v>4</v>
      </c>
      <c r="BO21" s="77" t="str">
        <f>IF(Y20=5,5,IF($AJ21=1,"",IF(Z$37=1,"",IF($W$48=1,"",IF($AM$38=1,"",$AG$44)))))</f>
        <v/>
      </c>
      <c r="BP21" s="92" t="str">
        <f>IF(Y20=6,6,IF($AK21=1,"",IF(AA$38=1,"",IF($X$48=1,"",IF($AM$38=1,"",$AH$44)))))</f>
        <v/>
      </c>
      <c r="BQ21" s="77" t="str">
        <f>IF(AB20=4,4,IF($AI21=1,"",IF(AB$36=1,"",IF($V$48=1,"",IF($AN$38=1,"",$AF$44)))))</f>
        <v/>
      </c>
      <c r="BR21" s="77" t="str">
        <f>IF(AB20=5,5,IF($AJ21=1,"",IF(AC$37=1,"",IF($W$48=1,"",IF($AN$38=1,"",$AG$44)))))</f>
        <v/>
      </c>
      <c r="BS21" s="93" t="str">
        <f>IF(AB20=6,6,IF($AK21=1,"",IF(AD$38=1,"",IF($X$48=1,"",IF($AN$38=1,"",$AH$44)))))</f>
        <v/>
      </c>
      <c r="BU21" s="257"/>
      <c r="BV21" s="254"/>
      <c r="BW21" s="303"/>
      <c r="BX21" s="289"/>
      <c r="BY21" s="289"/>
      <c r="BZ21" s="289"/>
      <c r="CA21" s="289"/>
      <c r="CB21" s="289"/>
      <c r="CC21" s="289"/>
      <c r="CD21" s="289"/>
      <c r="CE21" s="361"/>
      <c r="CF21" s="299"/>
      <c r="CG21" s="294"/>
      <c r="CH21" s="294"/>
      <c r="CI21" s="294"/>
      <c r="CJ21" s="294"/>
      <c r="CK21" s="294"/>
      <c r="CL21" s="294"/>
      <c r="CM21" s="294"/>
      <c r="CN21" s="297"/>
      <c r="CO21" s="376"/>
      <c r="CP21" s="289"/>
      <c r="CQ21" s="289"/>
      <c r="CR21" s="289"/>
      <c r="CS21" s="289"/>
      <c r="CT21" s="289"/>
      <c r="CU21" s="289"/>
      <c r="CV21" s="289"/>
      <c r="CW21" s="290"/>
      <c r="CY21" s="257"/>
      <c r="CZ21" s="276"/>
      <c r="DA21" s="272"/>
      <c r="DB21" s="248"/>
      <c r="DC21" s="248"/>
      <c r="DD21" s="248"/>
      <c r="DE21" s="248"/>
      <c r="DF21" s="248"/>
      <c r="DG21" s="248"/>
      <c r="DH21" s="248"/>
      <c r="DI21" s="256"/>
      <c r="DJ21" s="255"/>
      <c r="DK21" s="248"/>
      <c r="DL21" s="248"/>
      <c r="DM21" s="248"/>
      <c r="DN21" s="248"/>
      <c r="DO21" s="248"/>
      <c r="DP21" s="248"/>
      <c r="DQ21" s="248"/>
      <c r="DR21" s="250"/>
      <c r="DS21" s="255"/>
      <c r="DT21" s="248"/>
      <c r="DU21" s="248"/>
      <c r="DV21" s="248"/>
      <c r="DW21" s="248"/>
      <c r="DX21" s="248"/>
      <c r="DY21" s="248"/>
      <c r="DZ21" s="248"/>
      <c r="EA21" s="250"/>
      <c r="EB21" s="281"/>
      <c r="EC21" s="415"/>
    </row>
    <row r="22" spans="2:133" ht="12" customHeight="1" thickBot="1">
      <c r="B22" s="258"/>
      <c r="C22" s="335"/>
      <c r="D22" s="345"/>
      <c r="E22" s="346"/>
      <c r="F22" s="347"/>
      <c r="G22" s="348"/>
      <c r="H22" s="346"/>
      <c r="I22" s="347"/>
      <c r="J22" s="348"/>
      <c r="K22" s="346"/>
      <c r="L22" s="349"/>
      <c r="M22" s="336"/>
      <c r="N22" s="337"/>
      <c r="O22" s="338"/>
      <c r="P22" s="339"/>
      <c r="Q22" s="337"/>
      <c r="R22" s="338"/>
      <c r="S22" s="339"/>
      <c r="T22" s="337"/>
      <c r="U22" s="340"/>
      <c r="V22" s="345"/>
      <c r="W22" s="346"/>
      <c r="X22" s="347"/>
      <c r="Y22" s="348"/>
      <c r="Z22" s="346"/>
      <c r="AA22" s="347"/>
      <c r="AB22" s="348"/>
      <c r="AC22" s="346"/>
      <c r="AD22" s="349"/>
      <c r="AF22" s="12"/>
      <c r="AG22" s="13"/>
      <c r="AH22" s="14"/>
      <c r="AI22" s="15"/>
      <c r="AJ22" s="13"/>
      <c r="AK22" s="14"/>
      <c r="AL22" s="15">
        <f t="shared" si="6"/>
        <v>1</v>
      </c>
      <c r="AM22" s="13">
        <f t="shared" si="6"/>
        <v>1</v>
      </c>
      <c r="AN22" s="16">
        <f t="shared" si="6"/>
        <v>0</v>
      </c>
      <c r="AO22" t="b">
        <f t="shared" si="1"/>
        <v>1</v>
      </c>
      <c r="AQ22" s="258"/>
      <c r="AR22" s="262"/>
      <c r="AS22" s="104" t="str">
        <f>IF(D20=7,7,IF($AL22=1,"",IF($D$39=1,"",IF($P$49=1,"",IF($AF$38=1,"",$AF$45)))))</f>
        <v/>
      </c>
      <c r="AT22" s="105" t="str">
        <f>IF(D20=8,8,IF($AM22=1,"",IF($E$40=1,"",IF($Q$49=1,"",IF($AF$38=1,"",$AG$45)))))</f>
        <v/>
      </c>
      <c r="AU22" s="105">
        <f>IF(D20=9,9,IF($AN22=1,"",IF($F$41=1,"",IF($R$49=1,"",IF($AF$38=1,"",$AH$45)))))</f>
        <v>9</v>
      </c>
      <c r="AV22" s="106">
        <f>IF(G20=7,7,IF($AL22=1,"",IF($G$39=1,"",IF($P$49=1,"",IF($AG$38=1,"",$AF$45)))))</f>
        <v>7</v>
      </c>
      <c r="AW22" s="105" t="str">
        <f>IF(G20=8,8,IF($AM22=1,"",IF($H$40=1,"",IF($Q$49=1,"",IF($AG$38=1,"",$AG$45)))))</f>
        <v/>
      </c>
      <c r="AX22" s="107" t="str">
        <f>IF(G20=9,9,IF($AN22=1,"",IF($I$41=1,"",IF($R$49=1,"",IF($AG$38=1,"",$AH$45)))))</f>
        <v/>
      </c>
      <c r="AY22" s="105" t="str">
        <f>IF(J20=7,7,IF($AL22=1,"",IF($J$39=1,"",IF($P$49=1,"",IF($AH$38=1,"",$AF$45)))))</f>
        <v/>
      </c>
      <c r="AZ22" s="105" t="str">
        <f>IF(J20=8,8,IF($AM22=1,"",IF($K$40=1,"",IF($Q$49=1,"",IF($AH$38=1,"",$AG$45)))))</f>
        <v/>
      </c>
      <c r="BA22" s="108" t="str">
        <f>IF(J20=9,9,IF($AN22=1,"",IF($L$41=1,"",IF($R$49=1,"",IF($AH$38=1,"",$AH$45)))))</f>
        <v/>
      </c>
      <c r="BB22" s="104" t="str">
        <f>IF(M20=7,7,IF($AL22=1,"",IF(M$39=1,"",IF($S$49=1,"",IF($AI$38=1,"",$AF$45)))))</f>
        <v/>
      </c>
      <c r="BC22" s="105" t="str">
        <f>IF(M20=8,8,IF($AM22=1,"",IF(N$40=1,"",IF($T$49=1,"",IF($AI$38=1,"",$AG$45)))))</f>
        <v/>
      </c>
      <c r="BD22" s="105">
        <f>IF(M20=9,9,IF($AN22=1,"",IF(O$41=1,"",IF($U$49=1,"",IF($AI$38=1,"",$AH$45)))))</f>
        <v>9</v>
      </c>
      <c r="BE22" s="106" t="str">
        <f>IF(P20=7,7,IF($AL22=1,"",IF(P$39=1,"",IF($S$49=1,"",IF($AJ$38=1,"",$AF$45)))))</f>
        <v/>
      </c>
      <c r="BF22" s="105" t="str">
        <f>IF(P20=8,8,IF($AM22=1,"",IF(Q$40=1,"",IF($T$49=1,"",IF($AJ$38=1,"",$AG$45)))))</f>
        <v/>
      </c>
      <c r="BG22" s="107">
        <f>IF(P20=9,9,IF($AN22=1,"",IF(R$41=1,"",IF($U$49=1,"",IF($AJ$38=1,"",$AH$45)))))</f>
        <v>9</v>
      </c>
      <c r="BH22" s="105" t="str">
        <f>IF(S20=7,7,IF($AL22=1,"",IF(S$39=1,"",IF($S$49=1,"",IF($AK$38=1,"",$AF$45)))))</f>
        <v/>
      </c>
      <c r="BI22" s="105">
        <f>IF(S20=8,8,IF($AM22=1,"",IF(T$40=1,"",IF($T$49=1,"",IF($AK$38=1,"",$AG$45)))))</f>
        <v>8</v>
      </c>
      <c r="BJ22" s="108" t="str">
        <f>IF(S20=9,9,IF($AN22=1,"",IF(U$41=1,"",IF($U$49=1,"",IF($AK$38=1,"",$AH$45)))))</f>
        <v/>
      </c>
      <c r="BK22" s="104" t="str">
        <f>IF(V20=7,7,IF($AL22=1,"",IF(V$39=1,"",IF($V$49=1,"",IF($AL$38=1,"",$AF$45)))))</f>
        <v/>
      </c>
      <c r="BL22" s="105" t="str">
        <f>IF(V20=8,8,IF($AM22=1,"",IF(W$40=1,"",IF($W$49=1,"",IF($AL$38=1,"",$AG$45)))))</f>
        <v/>
      </c>
      <c r="BM22" s="105" t="str">
        <f>IF(V20=9,9,IF($AN22=1,"",IF(X$41=1,"",IF($X$49=1,"",IF($AL$38=1,"",$AH$45)))))</f>
        <v/>
      </c>
      <c r="BN22" s="106" t="str">
        <f>IF(Y20=7,7,IF($AL22=1,"",IF(Y$39=1,"",IF($V$49=1,"",IF($AM$38=1,"",$AF$45)))))</f>
        <v/>
      </c>
      <c r="BO22" s="105" t="str">
        <f>IF(Y20=8,8,IF($AM22=1,"",IF(Z$40=1,"",IF($W$49=1,"",IF($AM$38=1,"",$AG$45)))))</f>
        <v/>
      </c>
      <c r="BP22" s="107" t="str">
        <f>IF(Y20=9,9,IF($AN22=1,"",IF(AA$41=1,"",IF($X$49=1,"",IF($AM$38=1,"",$AH$45)))))</f>
        <v/>
      </c>
      <c r="BQ22" s="105" t="str">
        <f>IF(AB20=7,7,IF($AL22=1,"",IF(AB$39=1,"",IF($V$49=1,"",IF($AN$38=1,"",$AF$45)))))</f>
        <v/>
      </c>
      <c r="BR22" s="105" t="str">
        <f>IF(AB20=8,8,IF($AM22=1,"",IF(AC$40=1,"",IF($W$49=1,"",IF($AN$38=1,"",$AG$45)))))</f>
        <v/>
      </c>
      <c r="BS22" s="108" t="str">
        <f>IF(AB20=9,9,IF($AN22=1,"",IF(AD$41=1,"",IF($X$49=1,"",IF($AN$38=1,"",$AH$45)))))</f>
        <v/>
      </c>
      <c r="BU22" s="258"/>
      <c r="BV22" s="262"/>
      <c r="BW22" s="304"/>
      <c r="BX22" s="291"/>
      <c r="BY22" s="291"/>
      <c r="BZ22" s="291"/>
      <c r="CA22" s="291"/>
      <c r="CB22" s="291"/>
      <c r="CC22" s="291"/>
      <c r="CD22" s="291"/>
      <c r="CE22" s="362"/>
      <c r="CF22" s="300"/>
      <c r="CG22" s="296"/>
      <c r="CH22" s="296"/>
      <c r="CI22" s="296"/>
      <c r="CJ22" s="296"/>
      <c r="CK22" s="296"/>
      <c r="CL22" s="296"/>
      <c r="CM22" s="296"/>
      <c r="CN22" s="298"/>
      <c r="CO22" s="380"/>
      <c r="CP22" s="291"/>
      <c r="CQ22" s="291"/>
      <c r="CR22" s="291"/>
      <c r="CS22" s="291"/>
      <c r="CT22" s="291"/>
      <c r="CU22" s="291"/>
      <c r="CV22" s="291"/>
      <c r="CW22" s="292"/>
      <c r="CY22" s="258"/>
      <c r="CZ22" s="277"/>
      <c r="DA22" s="278"/>
      <c r="DB22" s="266"/>
      <c r="DC22" s="266"/>
      <c r="DD22" s="266"/>
      <c r="DE22" s="266"/>
      <c r="DF22" s="266"/>
      <c r="DG22" s="266"/>
      <c r="DH22" s="266"/>
      <c r="DI22" s="279"/>
      <c r="DJ22" s="265"/>
      <c r="DK22" s="266"/>
      <c r="DL22" s="266"/>
      <c r="DM22" s="266"/>
      <c r="DN22" s="266"/>
      <c r="DO22" s="266"/>
      <c r="DP22" s="266"/>
      <c r="DQ22" s="266"/>
      <c r="DR22" s="267"/>
      <c r="DS22" s="265"/>
      <c r="DT22" s="266"/>
      <c r="DU22" s="266"/>
      <c r="DV22" s="266"/>
      <c r="DW22" s="266"/>
      <c r="DX22" s="266"/>
      <c r="DY22" s="266"/>
      <c r="DZ22" s="266"/>
      <c r="EA22" s="267"/>
      <c r="EB22" s="281"/>
      <c r="EC22" s="415"/>
    </row>
    <row r="23" spans="2:133" ht="12" customHeight="1">
      <c r="B23" s="257" t="s">
        <v>3</v>
      </c>
      <c r="C23" s="352" t="s">
        <v>38</v>
      </c>
      <c r="D23" s="353"/>
      <c r="E23" s="354"/>
      <c r="F23" s="355"/>
      <c r="G23" s="356"/>
      <c r="H23" s="354"/>
      <c r="I23" s="355"/>
      <c r="J23" s="356">
        <v>9</v>
      </c>
      <c r="K23" s="354"/>
      <c r="L23" s="357"/>
      <c r="M23" s="358"/>
      <c r="N23" s="359"/>
      <c r="O23" s="360"/>
      <c r="P23" s="363"/>
      <c r="Q23" s="359"/>
      <c r="R23" s="360"/>
      <c r="S23" s="363">
        <v>2</v>
      </c>
      <c r="T23" s="359"/>
      <c r="U23" s="364"/>
      <c r="V23" s="353"/>
      <c r="W23" s="354"/>
      <c r="X23" s="355"/>
      <c r="Y23" s="356"/>
      <c r="Z23" s="354"/>
      <c r="AA23" s="355"/>
      <c r="AB23" s="356">
        <v>5</v>
      </c>
      <c r="AC23" s="354"/>
      <c r="AD23" s="357"/>
      <c r="AF23" s="79">
        <f>COUNTIF($D$23:$AD$25,AF$4)</f>
        <v>0</v>
      </c>
      <c r="AG23" s="7">
        <f t="shared" ref="AG23:AN25" si="7">COUNTIF($D$23:$AD$25,AG$4)</f>
        <v>1</v>
      </c>
      <c r="AH23" s="8">
        <f t="shared" si="7"/>
        <v>0</v>
      </c>
      <c r="AI23" s="9"/>
      <c r="AJ23" s="7"/>
      <c r="AK23" s="8"/>
      <c r="AL23" s="9"/>
      <c r="AM23" s="7"/>
      <c r="AN23" s="10"/>
      <c r="AO23" t="b">
        <f t="shared" si="1"/>
        <v>1</v>
      </c>
      <c r="AQ23" s="257" t="s">
        <v>3</v>
      </c>
      <c r="AR23" s="259" t="s">
        <v>38</v>
      </c>
      <c r="AS23" s="85">
        <f>IF(D23=1,1,IF($AF23=1,"",IF($D$33=1,"",IF($P$50=1,"",IF($AF$39=1,"",$AF$43)))))</f>
        <v>1</v>
      </c>
      <c r="AT23" s="86" t="str">
        <f>IF(D23=2,2,IF($AG23=1,"",IF($E$34=1,"",IF($Q$50=1,"",IF($AF$39=1,"",$AG$43)))))</f>
        <v/>
      </c>
      <c r="AU23" s="86" t="str">
        <f>IF(D23=3,3,IF($AH23=1,"",IF($F$35=1,"",IF($R$50=1,"",IF($AF$39=1,"",$AH$43)))))</f>
        <v/>
      </c>
      <c r="AV23" s="87" t="str">
        <f>IF(G23=1,1,IF($AF23=1,"",IF($G$33=1,"",IF($P$50=1,"",IF($AG$39=1,"",$AF$43)))))</f>
        <v/>
      </c>
      <c r="AW23" s="86" t="str">
        <f>IF(G23=2,2,IF($AG23=1,"",IF($H$34=1,"",IF($Q$50=1,"",IF($AG$39=1,"",$AG$43)))))</f>
        <v/>
      </c>
      <c r="AX23" s="88">
        <f>IF(G23=3,3,IF($AH23=1,"",IF($I$35=1,"",IF($R$50=1,"",IF($AG$39=1,"",$AH$43)))))</f>
        <v>3</v>
      </c>
      <c r="AY23" s="86" t="str">
        <f>IF(J23=1,1,IF($AF23=1,"",IF($J$33=1,"",IF($P$50=1,"",IF($AH$39=1,"",$AF$43)))))</f>
        <v/>
      </c>
      <c r="AZ23" s="86" t="str">
        <f>IF(J23=2,2,IF($AG23=1,"",IF($K$34=1,"",IF($Q$50=1,"",IF($AH$39=1,"",$AG$43)))))</f>
        <v/>
      </c>
      <c r="BA23" s="89" t="str">
        <f>IF(J23=3,3,IF($AH23=1,"",IF($L$35=1,"",IF($R$50=1,"",IF($AH$39=1,"",$AH$43)))))</f>
        <v/>
      </c>
      <c r="BB23" s="85">
        <f>IF(M23=1,1,IF($AF23=1,"",IF(M$33=1,"",IF($S$50=1,"",IF($AI$39=1,"",$AF$43)))))</f>
        <v>1</v>
      </c>
      <c r="BC23" s="86" t="str">
        <f>IF(M23=2,2,IF($AG23=1,"",IF(N$34=1,"",IF($T$50=1,"",IF($AI$39=1,"",$AG$43)))))</f>
        <v/>
      </c>
      <c r="BD23" s="86" t="str">
        <f>IF(M23=3,3,IF($AH23=1,"",IF(O$35=1,"",IF($U$50=1,"",IF($AI$39=1,"",$AH$43)))))</f>
        <v/>
      </c>
      <c r="BE23" s="87">
        <f>IF(P23=1,1,IF($AF23=1,"",IF(P$33=1,"",IF($S$50=1,"",IF($AJ$39=1,"",$AF$43)))))</f>
        <v>1</v>
      </c>
      <c r="BF23" s="86" t="str">
        <f>IF(P23=2,2,IF($AG23=1,"",IF(Q$34=1,"",IF($T$50=1,"",IF($AJ$39=1,"",$AG$43)))))</f>
        <v/>
      </c>
      <c r="BG23" s="88" t="str">
        <f>IF(P23=3,3,IF($AH23=1,"",IF(R$35=1,"",IF($U$50=1,"",IF($AJ$39=1,"",$AH$43)))))</f>
        <v/>
      </c>
      <c r="BH23" s="86" t="str">
        <f>IF(S23=1,1,IF($AF23=1,"",IF(S$33=1,"",IF($S$50=1,"",IF($AK$39=1,"",$AF$43)))))</f>
        <v/>
      </c>
      <c r="BI23" s="86">
        <f>IF(S23=2,2,IF($AG23=1,"",IF(T$34=1,"",IF($T$50=1,"",IF($AK$39=1,"",$AG$43)))))</f>
        <v>2</v>
      </c>
      <c r="BJ23" s="89" t="str">
        <f>IF(S23=3,3,IF($AH23=1,"",IF(U$35=1,"",IF($U$50=1,"",IF($AK$39=1,"",$AH$43)))))</f>
        <v/>
      </c>
      <c r="BK23" s="85">
        <f>IF(V23=1,1,IF($AF23=1,"",IF(V$33=1,"",IF($V$50=1,"",IF($AL$39=1,"",$AF$43)))))</f>
        <v>1</v>
      </c>
      <c r="BL23" s="86" t="str">
        <f>IF(V23=2,2,IF($AG23=1,"",IF(W$34=1,"",IF($W$50=1,"",IF($AL$39=1,"",$AG$43)))))</f>
        <v/>
      </c>
      <c r="BM23" s="86" t="str">
        <f>IF(V23=3,3,IF($AH23=1,"",IF(X$35=1,"",IF($X$50=1,"",IF($AL$39=1,"",$AH$43)))))</f>
        <v/>
      </c>
      <c r="BN23" s="87">
        <f>IF(Y23=1,1,IF($AF23=1,"",IF(Y$33=1,"",IF($V$50=1,"",IF($AM$39=1,"",$AF$43)))))</f>
        <v>1</v>
      </c>
      <c r="BO23" s="86" t="str">
        <f>IF(Y23=2,2,IF($AG23=1,"",IF(Z$34=1,"",IF($W$50=1,"",IF($AM$39=1,"",$AG$43)))))</f>
        <v/>
      </c>
      <c r="BP23" s="88" t="str">
        <f>IF(Y23=3,3,IF($AH23=1,"",IF(AA$35=1,"",IF($X$50=1,"",IF($AM$39=1,"",$AH$43)))))</f>
        <v/>
      </c>
      <c r="BQ23" s="86" t="str">
        <f>IF(AB23=1,1,IF($AF23=1,"",IF(AB$33=1,"",IF($V$50=1,"",IF($AN$39=1,"",$AF$43)))))</f>
        <v/>
      </c>
      <c r="BR23" s="86" t="str">
        <f>IF(AB23=2,2,IF($AG23=1,"",IF(AC$34=1,"",IF($W$50=1,"",IF($AN$39=1,"",$AG$43)))))</f>
        <v/>
      </c>
      <c r="BS23" s="89" t="str">
        <f>IF(AB23=3,3,IF($AH23=1,"",IF(AD$35=1,"",IF($X$50=1,"",IF($AN$39=1,"",$AH$43)))))</f>
        <v/>
      </c>
      <c r="BU23" s="257" t="s">
        <v>3</v>
      </c>
      <c r="BV23" s="259" t="s">
        <v>103</v>
      </c>
      <c r="BW23" s="370" t="str">
        <f>CONCATENATE(AS23,AT23,AU23,AS24,AT24,AU24,AS25,AT25,AU25)</f>
        <v>17</v>
      </c>
      <c r="BX23" s="332"/>
      <c r="BY23" s="332"/>
      <c r="BZ23" s="332" t="str">
        <f>CONCATENATE(AV23,AW23,AX23,AV24,AW24,AX24,AV25,AW25,AX25)</f>
        <v>346</v>
      </c>
      <c r="CA23" s="332"/>
      <c r="CB23" s="332"/>
      <c r="CC23" s="332" t="str">
        <f>CONCATENATE(AY23,AZ23,BA23,AY24,AZ24,BA24,AY25,AZ25,BA25)</f>
        <v>9</v>
      </c>
      <c r="CD23" s="332"/>
      <c r="CE23" s="333"/>
      <c r="CF23" s="365" t="str">
        <f>CONCATENATE(BB23,BC23,BD23,BB24,BC24,BD24,BB25,BC25,BD25)</f>
        <v>146</v>
      </c>
      <c r="CG23" s="366"/>
      <c r="CH23" s="366"/>
      <c r="CI23" s="366" t="str">
        <f>CONCATENATE(BE23,BF23,BG23,BE24,BF24,BG24,BE25,BF25,BG25)</f>
        <v>14678</v>
      </c>
      <c r="CJ23" s="366"/>
      <c r="CK23" s="366"/>
      <c r="CL23" s="366" t="str">
        <f>CONCATENATE(BH23,BI23,BJ23,BH24,BI24,BJ24,BH25,BI25,BJ25)</f>
        <v>2</v>
      </c>
      <c r="CM23" s="366"/>
      <c r="CN23" s="367"/>
      <c r="CO23" s="368" t="str">
        <f>CONCATENATE(BK23,BL23,BM23,BK24,BL24,BM24,BK25,BL25,BM25)</f>
        <v>167</v>
      </c>
      <c r="CP23" s="332"/>
      <c r="CQ23" s="332"/>
      <c r="CR23" s="332" t="str">
        <f>CONCATENATE(BN23,BO23,BP23,BN24,BO24,BP24,BN25,BO25,BP25)</f>
        <v>178</v>
      </c>
      <c r="CS23" s="332"/>
      <c r="CT23" s="332"/>
      <c r="CU23" s="332" t="str">
        <f>CONCATENATE(BQ23,BR23,BS23,BQ24,BR24,BS24,BQ25,BR25,BS25)</f>
        <v>5</v>
      </c>
      <c r="CV23" s="332"/>
      <c r="CW23" s="369"/>
      <c r="CY23" s="257"/>
      <c r="CZ23" s="259"/>
      <c r="DA23" s="260">
        <f>IF(AND(VALUE(BW23)&lt;10,(VALUE(BW23)-VALUE(D23))&gt;0),1,0)</f>
        <v>0</v>
      </c>
      <c r="DB23" s="252"/>
      <c r="DC23" s="252"/>
      <c r="DD23" s="252">
        <f>IF(AND(VALUE(BZ23)&lt;10,(VALUE(BZ23)-VALUE(G23))&gt;0),1,0)</f>
        <v>0</v>
      </c>
      <c r="DE23" s="252"/>
      <c r="DF23" s="252"/>
      <c r="DG23" s="252">
        <f>IF(AND(VALUE(CC23)&lt;10,(VALUE(CC23)-VALUE(J23))&gt;0),1,0)</f>
        <v>0</v>
      </c>
      <c r="DH23" s="252"/>
      <c r="DI23" s="261"/>
      <c r="DJ23" s="260">
        <f>IF(AND(VALUE(CF23)&lt;10,(VALUE(CF23)-VALUE(M23))&gt;0),1,0)</f>
        <v>0</v>
      </c>
      <c r="DK23" s="252"/>
      <c r="DL23" s="252"/>
      <c r="DM23" s="252">
        <f>IF(AND(VALUE(CI23)&lt;10,(VALUE(CI23)-VALUE(P23))&gt;0),1,0)</f>
        <v>0</v>
      </c>
      <c r="DN23" s="252"/>
      <c r="DO23" s="252"/>
      <c r="DP23" s="252">
        <f>IF(AND(VALUE(CL23)&lt;10,(VALUE(CL23)-VALUE(S23))&gt;0),1,0)</f>
        <v>0</v>
      </c>
      <c r="DQ23" s="252"/>
      <c r="DR23" s="253"/>
      <c r="DS23" s="260">
        <f>IF(AND(VALUE(CO23)&lt;10,(VALUE(CO23)-VALUE(V23))&gt;0),1,0)</f>
        <v>0</v>
      </c>
      <c r="DT23" s="252"/>
      <c r="DU23" s="252"/>
      <c r="DV23" s="252">
        <f>IF(AND(VALUE(CR23)&lt;10,(VALUE(CR23)-VALUE(Y23))&gt;0),1,0)</f>
        <v>0</v>
      </c>
      <c r="DW23" s="252"/>
      <c r="DX23" s="252"/>
      <c r="DY23" s="252">
        <f>IF(AND(VALUE(CU23)&lt;10,(VALUE(CU23)-VALUE(AB23))&gt;0),1,0)</f>
        <v>0</v>
      </c>
      <c r="DZ23" s="252"/>
      <c r="EA23" s="253"/>
      <c r="EB23" s="281"/>
      <c r="EC23" s="415">
        <f>ヒント作成!DI23</f>
        <v>1</v>
      </c>
    </row>
    <row r="24" spans="2:133" ht="12" customHeight="1">
      <c r="B24" s="257"/>
      <c r="C24" s="334"/>
      <c r="D24" s="317"/>
      <c r="E24" s="318"/>
      <c r="F24" s="319"/>
      <c r="G24" s="324"/>
      <c r="H24" s="318"/>
      <c r="I24" s="319"/>
      <c r="J24" s="324"/>
      <c r="K24" s="318"/>
      <c r="L24" s="327"/>
      <c r="M24" s="343"/>
      <c r="N24" s="309"/>
      <c r="O24" s="344"/>
      <c r="P24" s="308"/>
      <c r="Q24" s="309"/>
      <c r="R24" s="344"/>
      <c r="S24" s="308"/>
      <c r="T24" s="309"/>
      <c r="U24" s="310"/>
      <c r="V24" s="317"/>
      <c r="W24" s="318"/>
      <c r="X24" s="319"/>
      <c r="Y24" s="324"/>
      <c r="Z24" s="318"/>
      <c r="AA24" s="319"/>
      <c r="AB24" s="324"/>
      <c r="AC24" s="318"/>
      <c r="AD24" s="327"/>
      <c r="AF24" s="80"/>
      <c r="AG24" s="2"/>
      <c r="AH24" s="3"/>
      <c r="AI24" s="1">
        <f t="shared" si="7"/>
        <v>0</v>
      </c>
      <c r="AJ24" s="2">
        <f t="shared" si="7"/>
        <v>1</v>
      </c>
      <c r="AK24" s="3">
        <f t="shared" si="7"/>
        <v>0</v>
      </c>
      <c r="AL24" s="1"/>
      <c r="AM24" s="2"/>
      <c r="AN24" s="11"/>
      <c r="AO24" t="b">
        <f t="shared" si="1"/>
        <v>1</v>
      </c>
      <c r="AQ24" s="257"/>
      <c r="AR24" s="254"/>
      <c r="AS24" s="90" t="str">
        <f>IF(D23=4,4,IF($AI24=1,"",IF($D$36=1,"",IF($P$51=1,"",IF($AF$39=1,"",$AF$44)))))</f>
        <v/>
      </c>
      <c r="AT24" s="77" t="str">
        <f>IF(D23=5,5,IF($AJ24=1,"",IF($E$37=1,"",IF($Q$51=1,"",IF($AF$39=1,"",$AG$44)))))</f>
        <v/>
      </c>
      <c r="AU24" s="77" t="str">
        <f>IF(D23=6,6,IF($AK24=1,"",IF($F$38=1,"",IF($R$51=1,"",IF($AF$39=1,"",$AH$44)))))</f>
        <v/>
      </c>
      <c r="AV24" s="91">
        <f>IF(G23=4,4,IF($AI24=1,"",IF($G$36=1,"",IF($P$51=1,"",IF($AG$39=1,"",$AF$44)))))</f>
        <v>4</v>
      </c>
      <c r="AW24" s="77" t="str">
        <f>IF(G23=5,5,IF($AJ24=1,"",IF($H$37=1,"",IF($Q$51=1,"",IF($AG$39=1,"",$AG$44)))))</f>
        <v/>
      </c>
      <c r="AX24" s="92">
        <f>IF(G23=6,6,IF($AK24=1,"",IF($I$38=1,"",IF($R$51=1,"",IF($AG$39=1,"",$AH$44)))))</f>
        <v>6</v>
      </c>
      <c r="AY24" s="77" t="str">
        <f>IF(J23=4,4,IF($AI24=1,"",IF($J$36=1,"",IF($P$51=1,"",IF($AH$39=1,"",$AF$44)))))</f>
        <v/>
      </c>
      <c r="AZ24" s="77" t="str">
        <f>IF(J23=5,5,IF($AJ24=1,"",IF($K$37=1,"",IF($Q$51=1,"",IF($AH$39=1,"",$AG$44)))))</f>
        <v/>
      </c>
      <c r="BA24" s="93" t="str">
        <f>IF(J23=6,6,IF($AK24=1,"",IF($L$38=1,"",IF($R$51=1,"",IF($AH$39=1,"",$AH$44)))))</f>
        <v/>
      </c>
      <c r="BB24" s="90">
        <f>IF(M23=4,4,IF($AI24=1,"",IF(M$36=1,"",IF($S$51=1,"",IF($AI$39=1,"",$AF$44)))))</f>
        <v>4</v>
      </c>
      <c r="BC24" s="77" t="str">
        <f>IF(M23=5,5,IF($AJ24=1,"",IF(N$37=1,"",IF($T$51=1,"",IF($AI$39=1,"",$AG$44)))))</f>
        <v/>
      </c>
      <c r="BD24" s="77">
        <f>IF(M23=6,6,IF($AK24=1,"",IF(O$38=1,"",IF($U$51=1,"",IF($AI$39=1,"",$AH$44)))))</f>
        <v>6</v>
      </c>
      <c r="BE24" s="91">
        <f>IF(P23=4,4,IF($AI24=1,"",IF(P$36=1,"",IF($S$51=1,"",IF($AJ$39=1,"",$AF$44)))))</f>
        <v>4</v>
      </c>
      <c r="BF24" s="77" t="str">
        <f>IF(P23=5,5,IF($AJ24=1,"",IF(Q$37=1,"",IF($T$51=1,"",IF($AJ$39=1,"",$AG$44)))))</f>
        <v/>
      </c>
      <c r="BG24" s="92">
        <f>IF(P23=6,6,IF($AK24=1,"",IF(R$38=1,"",IF($U$51=1,"",IF($AJ$39=1,"",$AH$44)))))</f>
        <v>6</v>
      </c>
      <c r="BH24" s="77" t="str">
        <f>IF(S23=4,4,IF($AI24=1,"",IF(S$36=1,"",IF($S$51=1,"",IF($AK$39=1,"",$AF$44)))))</f>
        <v/>
      </c>
      <c r="BI24" s="77" t="str">
        <f>IF(S23=5,5,IF($AJ24=1,"",IF(T$37=1,"",IF($T$51=1,"",IF($AK$39=1,"",$AG$44)))))</f>
        <v/>
      </c>
      <c r="BJ24" s="93" t="str">
        <f>IF(S23=6,6,IF($AK24=1,"",IF(U$38=1,"",IF($U$51=1,"",IF($AK$39=1,"",$AH$44)))))</f>
        <v/>
      </c>
      <c r="BK24" s="90" t="str">
        <f>IF(V23=4,4,IF($AI24=1,"",IF(V$36=1,"",IF($V$51=1,"",IF($AL$39=1,"",$AF$44)))))</f>
        <v/>
      </c>
      <c r="BL24" s="77" t="str">
        <f>IF(V23=5,5,IF($AJ24=1,"",IF(W$37=1,"",IF($W$51=1,"",IF($AL$39=1,"",$AG$44)))))</f>
        <v/>
      </c>
      <c r="BM24" s="77">
        <f>IF(V23=6,6,IF($AK24=1,"",IF(X$38=1,"",IF($X$51=1,"",IF($AL$39=1,"",$AH$44)))))</f>
        <v>6</v>
      </c>
      <c r="BN24" s="91" t="str">
        <f>IF(Y23=4,4,IF($AI24=1,"",IF(Y$36=1,"",IF($V$51=1,"",IF($AM$39=1,"",$AF$44)))))</f>
        <v/>
      </c>
      <c r="BO24" s="77" t="str">
        <f>IF(Y23=5,5,IF($AJ24=1,"",IF(Z$37=1,"",IF($W$51=1,"",IF($AM$39=1,"",$AG$44)))))</f>
        <v/>
      </c>
      <c r="BP24" s="92" t="str">
        <f>IF(Y23=6,6,IF($AK24=1,"",IF(AA$38=1,"",IF($X$51=1,"",IF($AM$39=1,"",$AH$44)))))</f>
        <v/>
      </c>
      <c r="BQ24" s="77" t="str">
        <f>IF(AB23=4,4,IF($AI24=1,"",IF(AB$36=1,"",IF($V$51=1,"",IF($AN$39=1,"",$AF$44)))))</f>
        <v/>
      </c>
      <c r="BR24" s="77">
        <f>IF(AB23=5,5,IF($AJ24=1,"",IF(AC$37=1,"",IF($W$51=1,"",IF($AN$39=1,"",$AG$44)))))</f>
        <v>5</v>
      </c>
      <c r="BS24" s="93" t="str">
        <f>IF(AB23=6,6,IF($AK24=1,"",IF(AD$38=1,"",IF($X$51=1,"",IF($AN$39=1,"",$AH$44)))))</f>
        <v/>
      </c>
      <c r="BU24" s="257"/>
      <c r="BV24" s="254"/>
      <c r="BW24" s="299"/>
      <c r="BX24" s="294"/>
      <c r="BY24" s="294"/>
      <c r="BZ24" s="294"/>
      <c r="CA24" s="294"/>
      <c r="CB24" s="294"/>
      <c r="CC24" s="294"/>
      <c r="CD24" s="294"/>
      <c r="CE24" s="301"/>
      <c r="CF24" s="303"/>
      <c r="CG24" s="289"/>
      <c r="CH24" s="289"/>
      <c r="CI24" s="289"/>
      <c r="CJ24" s="289"/>
      <c r="CK24" s="289"/>
      <c r="CL24" s="289"/>
      <c r="CM24" s="289"/>
      <c r="CN24" s="290"/>
      <c r="CO24" s="293"/>
      <c r="CP24" s="294"/>
      <c r="CQ24" s="294"/>
      <c r="CR24" s="294"/>
      <c r="CS24" s="294"/>
      <c r="CT24" s="294"/>
      <c r="CU24" s="294"/>
      <c r="CV24" s="294"/>
      <c r="CW24" s="297"/>
      <c r="CY24" s="257"/>
      <c r="CZ24" s="254"/>
      <c r="DA24" s="255"/>
      <c r="DB24" s="248"/>
      <c r="DC24" s="248"/>
      <c r="DD24" s="248"/>
      <c r="DE24" s="248"/>
      <c r="DF24" s="248"/>
      <c r="DG24" s="248"/>
      <c r="DH24" s="248"/>
      <c r="DI24" s="256"/>
      <c r="DJ24" s="255"/>
      <c r="DK24" s="248"/>
      <c r="DL24" s="248"/>
      <c r="DM24" s="248"/>
      <c r="DN24" s="248"/>
      <c r="DO24" s="248"/>
      <c r="DP24" s="248"/>
      <c r="DQ24" s="248"/>
      <c r="DR24" s="250"/>
      <c r="DS24" s="255"/>
      <c r="DT24" s="248"/>
      <c r="DU24" s="248"/>
      <c r="DV24" s="248"/>
      <c r="DW24" s="248"/>
      <c r="DX24" s="248"/>
      <c r="DY24" s="248"/>
      <c r="DZ24" s="248"/>
      <c r="EA24" s="250"/>
      <c r="EB24" s="281"/>
      <c r="EC24" s="415"/>
    </row>
    <row r="25" spans="2:133" ht="12" customHeight="1">
      <c r="B25" s="257"/>
      <c r="C25" s="334"/>
      <c r="D25" s="320"/>
      <c r="E25" s="321"/>
      <c r="F25" s="322"/>
      <c r="G25" s="325"/>
      <c r="H25" s="321"/>
      <c r="I25" s="322"/>
      <c r="J25" s="325"/>
      <c r="K25" s="321"/>
      <c r="L25" s="328"/>
      <c r="M25" s="350"/>
      <c r="N25" s="312"/>
      <c r="O25" s="351"/>
      <c r="P25" s="311"/>
      <c r="Q25" s="312"/>
      <c r="R25" s="351"/>
      <c r="S25" s="311"/>
      <c r="T25" s="312"/>
      <c r="U25" s="313"/>
      <c r="V25" s="320"/>
      <c r="W25" s="321"/>
      <c r="X25" s="322"/>
      <c r="Y25" s="325"/>
      <c r="Z25" s="321"/>
      <c r="AA25" s="322"/>
      <c r="AB25" s="325"/>
      <c r="AC25" s="321"/>
      <c r="AD25" s="328"/>
      <c r="AF25" s="81"/>
      <c r="AG25" s="5"/>
      <c r="AH25" s="6"/>
      <c r="AI25" s="4"/>
      <c r="AJ25" s="5"/>
      <c r="AK25" s="6"/>
      <c r="AL25" s="4">
        <f t="shared" si="7"/>
        <v>0</v>
      </c>
      <c r="AM25" s="5">
        <f t="shared" si="7"/>
        <v>0</v>
      </c>
      <c r="AN25" s="17">
        <f t="shared" si="7"/>
        <v>1</v>
      </c>
      <c r="AO25" t="b">
        <f t="shared" si="1"/>
        <v>1</v>
      </c>
      <c r="AQ25" s="257"/>
      <c r="AR25" s="254"/>
      <c r="AS25" s="90">
        <f>IF(D23=7,7,IF($AL25=1,"",IF($D$39=1,"",IF($P$52=1,"",IF($AF$39=1,"",$AF$45)))))</f>
        <v>7</v>
      </c>
      <c r="AT25" s="77" t="str">
        <f>IF(D23=8,8,IF($AM25=1,"",IF($E$40=1,"",IF($Q$52=1,"",IF($AF$39=1,"",$AG$45)))))</f>
        <v/>
      </c>
      <c r="AU25" s="77" t="str">
        <f>IF(D23=9,9,IF($AN25=1,"",IF($F$41=1,"",IF($R$52=1,"",IF($AF$39=1,"",$AH$45)))))</f>
        <v/>
      </c>
      <c r="AV25" s="91" t="str">
        <f>IF(G23=7,7,IF($AL25=1,"",IF($G$39=1,"",IF($P$52=1,"",IF($AG$39=1,"",$AF$45)))))</f>
        <v/>
      </c>
      <c r="AW25" s="77" t="str">
        <f>IF(G23=8,8,IF($AM25=1,"",IF($H$40=1,"",IF($Q$52=1,"",IF($AG$39=1,"",$AG$45)))))</f>
        <v/>
      </c>
      <c r="AX25" s="92" t="str">
        <f>IF(G23=9,9,IF($AN25=1,"",IF($I$41=1,"",IF($R$52=1,"",IF($AG$39=1,"",$AH$45)))))</f>
        <v/>
      </c>
      <c r="AY25" s="77" t="str">
        <f>IF(J23=7,7,IF($AL25=1,"",IF($J$39=1,"",IF($P$52=1,"",IF($AH$39=1,"",$AF$45)))))</f>
        <v/>
      </c>
      <c r="AZ25" s="77" t="str">
        <f>IF(J23=8,8,IF($AM25=1,"",IF($K$40=1,"",IF($Q$52=1,"",IF($AH$39=1,"",$AG$45)))))</f>
        <v/>
      </c>
      <c r="BA25" s="93">
        <f>IF(J23=9,9,IF($AN25=1,"",IF($L$41=1,"",IF($R$52=1,"",IF($AH$39=1,"",$AH$45)))))</f>
        <v>9</v>
      </c>
      <c r="BB25" s="90" t="str">
        <f>IF(M23=7,7,IF($AL25=1,"",IF(M$39=1,"",IF($S$52=1,"",IF($AI$39=1,"",$AF$45)))))</f>
        <v/>
      </c>
      <c r="BC25" s="77" t="str">
        <f>IF(M23=8,8,IF($AM25=1,"",IF(N$40=1,"",IF($T$52=1,"",IF($AI$39=1,"",$AG$45)))))</f>
        <v/>
      </c>
      <c r="BD25" s="77" t="str">
        <f>IF(M23=9,9,IF($AN25=1,"",IF(O$41=1,"",IF($U$52=1,"",IF($AI$39=1,"",$AH$45)))))</f>
        <v/>
      </c>
      <c r="BE25" s="91">
        <f>IF(P23=7,7,IF($AL25=1,"",IF(P$39=1,"",IF($S$52=1,"",IF($AJ$39=1,"",$AF$45)))))</f>
        <v>7</v>
      </c>
      <c r="BF25" s="77">
        <f>IF(P23=8,8,IF($AM25=1,"",IF(Q$40=1,"",IF($T$52=1,"",IF($AJ$39=1,"",$AG$45)))))</f>
        <v>8</v>
      </c>
      <c r="BG25" s="92" t="str">
        <f>IF(P23=9,9,IF($AN25=1,"",IF(R$41=1,"",IF($U$52=1,"",IF($AJ$39=1,"",$AH$45)))))</f>
        <v/>
      </c>
      <c r="BH25" s="77" t="str">
        <f>IF(S23=7,7,IF($AL25=1,"",IF(S$39=1,"",IF($S$52=1,"",IF($AK$39=1,"",$AF$45)))))</f>
        <v/>
      </c>
      <c r="BI25" s="77" t="str">
        <f>IF(S23=8,8,IF($AM25=1,"",IF(T$40=1,"",IF($T$52=1,"",IF($AK$39=1,"",$AG$45)))))</f>
        <v/>
      </c>
      <c r="BJ25" s="93" t="str">
        <f>IF(S23=9,9,IF($AN25=1,"",IF(U$41=1,"",IF($U$52=1,"",IF($AK$39=1,"",$AH$45)))))</f>
        <v/>
      </c>
      <c r="BK25" s="90">
        <f>IF(V23=7,7,IF($AL25=1,"",IF(V$39=1,"",IF($V$52=1,"",IF($AL$39=1,"",$AF$45)))))</f>
        <v>7</v>
      </c>
      <c r="BL25" s="77" t="str">
        <f>IF(V23=8,8,IF($AM25=1,"",IF(W$40=1,"",IF($W$52=1,"",IF($AL$39=1,"",$AG$45)))))</f>
        <v/>
      </c>
      <c r="BM25" s="77" t="str">
        <f>IF(V23=9,9,IF($AN25=1,"",IF(X$41=1,"",IF($X$52=1,"",IF($AL$39=1,"",$AH$45)))))</f>
        <v/>
      </c>
      <c r="BN25" s="91">
        <f>IF(Y23=7,7,IF($AL25=1,"",IF(Y$39=1,"",IF($V$52=1,"",IF($AM$39=1,"",$AF$45)))))</f>
        <v>7</v>
      </c>
      <c r="BO25" s="77">
        <f>IF(Y23=8,8,IF($AM25=1,"",IF(Z$40=1,"",IF($W$52=1,"",IF($AM$39=1,"",$AG$45)))))</f>
        <v>8</v>
      </c>
      <c r="BP25" s="92" t="str">
        <f>IF(Y23=9,9,IF($AN25=1,"",IF(AA$41=1,"",IF($X$52=1,"",IF($AM$39=1,"",$AH$45)))))</f>
        <v/>
      </c>
      <c r="BQ25" s="77" t="str">
        <f>IF(AB23=7,7,IF($AL25=1,"",IF(AB$39=1,"",IF($V$52=1,"",IF($AN$39=1,"",$AF$45)))))</f>
        <v/>
      </c>
      <c r="BR25" s="77" t="str">
        <f>IF(AB23=8,8,IF($AM25=1,"",IF(AC$40=1,"",IF($W$52=1,"",IF($AN$39=1,"",$AG$45)))))</f>
        <v/>
      </c>
      <c r="BS25" s="93" t="str">
        <f>IF(AB23=9,9,IF($AN25=1,"",IF(AD$41=1,"",IF($X$52=1,"",IF($AN$39=1,"",$AH$45)))))</f>
        <v/>
      </c>
      <c r="BU25" s="257"/>
      <c r="BV25" s="254"/>
      <c r="BW25" s="299"/>
      <c r="BX25" s="294"/>
      <c r="BY25" s="294"/>
      <c r="BZ25" s="294"/>
      <c r="CA25" s="294"/>
      <c r="CB25" s="294"/>
      <c r="CC25" s="294"/>
      <c r="CD25" s="294"/>
      <c r="CE25" s="301"/>
      <c r="CF25" s="303"/>
      <c r="CG25" s="289"/>
      <c r="CH25" s="289"/>
      <c r="CI25" s="289"/>
      <c r="CJ25" s="289"/>
      <c r="CK25" s="289"/>
      <c r="CL25" s="289"/>
      <c r="CM25" s="289"/>
      <c r="CN25" s="290"/>
      <c r="CO25" s="293"/>
      <c r="CP25" s="294"/>
      <c r="CQ25" s="294"/>
      <c r="CR25" s="294"/>
      <c r="CS25" s="294"/>
      <c r="CT25" s="294"/>
      <c r="CU25" s="294"/>
      <c r="CV25" s="294"/>
      <c r="CW25" s="297"/>
      <c r="CY25" s="257"/>
      <c r="CZ25" s="254"/>
      <c r="DA25" s="255"/>
      <c r="DB25" s="248"/>
      <c r="DC25" s="248"/>
      <c r="DD25" s="248"/>
      <c r="DE25" s="248"/>
      <c r="DF25" s="248"/>
      <c r="DG25" s="248"/>
      <c r="DH25" s="248"/>
      <c r="DI25" s="256"/>
      <c r="DJ25" s="255"/>
      <c r="DK25" s="248"/>
      <c r="DL25" s="248"/>
      <c r="DM25" s="248"/>
      <c r="DN25" s="248"/>
      <c r="DO25" s="248"/>
      <c r="DP25" s="248"/>
      <c r="DQ25" s="248"/>
      <c r="DR25" s="250"/>
      <c r="DS25" s="255"/>
      <c r="DT25" s="248"/>
      <c r="DU25" s="248"/>
      <c r="DV25" s="248"/>
      <c r="DW25" s="248"/>
      <c r="DX25" s="248"/>
      <c r="DY25" s="248"/>
      <c r="DZ25" s="248"/>
      <c r="EA25" s="250"/>
      <c r="EB25" s="281"/>
      <c r="EC25" s="415"/>
    </row>
    <row r="26" spans="2:133" ht="12" customHeight="1">
      <c r="B26" s="257"/>
      <c r="C26" s="334" t="s">
        <v>39</v>
      </c>
      <c r="D26" s="314"/>
      <c r="E26" s="315"/>
      <c r="F26" s="316"/>
      <c r="G26" s="323"/>
      <c r="H26" s="315"/>
      <c r="I26" s="316"/>
      <c r="J26" s="323"/>
      <c r="K26" s="315"/>
      <c r="L26" s="326"/>
      <c r="M26" s="341"/>
      <c r="N26" s="306"/>
      <c r="O26" s="342"/>
      <c r="P26" s="305"/>
      <c r="Q26" s="306"/>
      <c r="R26" s="342"/>
      <c r="S26" s="305">
        <v>3</v>
      </c>
      <c r="T26" s="306"/>
      <c r="U26" s="307"/>
      <c r="V26" s="314">
        <v>4</v>
      </c>
      <c r="W26" s="315"/>
      <c r="X26" s="316"/>
      <c r="Y26" s="323"/>
      <c r="Z26" s="315"/>
      <c r="AA26" s="316"/>
      <c r="AB26" s="323"/>
      <c r="AC26" s="315"/>
      <c r="AD26" s="326"/>
      <c r="AF26" s="80">
        <f>COUNTIF($D$26:$AD$28,AF$4)</f>
        <v>0</v>
      </c>
      <c r="AG26" s="2">
        <f t="shared" ref="AG26:AN28" si="8">COUNTIF($D$26:$AD$28,AG$4)</f>
        <v>0</v>
      </c>
      <c r="AH26" s="3">
        <f t="shared" si="8"/>
        <v>1</v>
      </c>
      <c r="AI26" s="1"/>
      <c r="AJ26" s="2"/>
      <c r="AK26" s="3"/>
      <c r="AL26" s="1"/>
      <c r="AM26" s="2"/>
      <c r="AN26" s="11"/>
      <c r="AO26" t="b">
        <f t="shared" si="1"/>
        <v>1</v>
      </c>
      <c r="AQ26" s="257"/>
      <c r="AR26" s="254" t="s">
        <v>39</v>
      </c>
      <c r="AS26" s="99">
        <f>IF(D26=1,1,IF($AF26=1,"",IF($D$33=1,"",IF($P$50=1,"",IF($AF$40=1,"",$AF$43)))))</f>
        <v>1</v>
      </c>
      <c r="AT26" s="100">
        <f>IF(D26=2,2,IF($AG26=1,"",IF($E$34=1,"",IF($Q$50=1,"",IF($AF$40=1,"",$AG$43)))))</f>
        <v>2</v>
      </c>
      <c r="AU26" s="100" t="str">
        <f>IF(D26=3,3,IF($AH26=1,"",IF($F$35=1,"",IF($R$50=1,"",IF($AF$40=1,"",$AH$43)))))</f>
        <v/>
      </c>
      <c r="AV26" s="101" t="str">
        <f>IF(G26=1,1,IF($AF26=1,"",IF($G$33=1,"",IF($P$50=1,"",IF($AG$40=1,"",$AF$43)))))</f>
        <v/>
      </c>
      <c r="AW26" s="100">
        <f>IF(G26=2,2,IF($AG26=1,"",IF($H$34=1,"",IF($Q$50=1,"",IF($AG$40=1,"",$AG$43)))))</f>
        <v>2</v>
      </c>
      <c r="AX26" s="102" t="str">
        <f>IF(G26=3,3,IF($AH26=1,"",IF($I$35=1,"",IF($R$50=1,"",IF($AG$40=1,"",$AH$43)))))</f>
        <v/>
      </c>
      <c r="AY26" s="100">
        <f>IF(J26=1,1,IF($AF26=1,"",IF($J$33=1,"",IF($P$50=1,"",IF($AH$40=1,"",$AF$43)))))</f>
        <v>1</v>
      </c>
      <c r="AZ26" s="100">
        <f>IF(J26=2,2,IF($AG26=1,"",IF($K$34=1,"",IF($Q$50=1,"",IF($AH$40=1,"",$AG$43)))))</f>
        <v>2</v>
      </c>
      <c r="BA26" s="103" t="str">
        <f>IF(J26=3,3,IF($AH26=1,"",IF($L$35=1,"",IF($R$50=1,"",IF($AH$40=1,"",$AH$43)))))</f>
        <v/>
      </c>
      <c r="BB26" s="99">
        <f>IF(M26=1,1,IF($AF26=1,"",IF(M$33=1,"",IF($S$50=1,"",IF($AI$40=1,"",$AF$43)))))</f>
        <v>1</v>
      </c>
      <c r="BC26" s="100" t="str">
        <f>IF(M26=2,2,IF($AG26=1,"",IF(N$34=1,"",IF($T$50=1,"",IF($AI$40=1,"",$AG$43)))))</f>
        <v/>
      </c>
      <c r="BD26" s="100" t="str">
        <f>IF(M26=3,3,IF($AH26=1,"",IF(O$35=1,"",IF($U$50=1,"",IF($AI$40=1,"",$AH$43)))))</f>
        <v/>
      </c>
      <c r="BE26" s="101">
        <f>IF(P26=1,1,IF($AF26=1,"",IF(P$33=1,"",IF($S$50=1,"",IF($AJ$40=1,"",$AF$43)))))</f>
        <v>1</v>
      </c>
      <c r="BF26" s="100" t="str">
        <f>IF(P26=2,2,IF($AG26=1,"",IF(Q$34=1,"",IF($T$50=1,"",IF($AJ$40=1,"",$AG$43)))))</f>
        <v/>
      </c>
      <c r="BG26" s="102" t="str">
        <f>IF(P26=3,3,IF($AH26=1,"",IF(R$35=1,"",IF($U$50=1,"",IF($AJ$40=1,"",$AH$43)))))</f>
        <v/>
      </c>
      <c r="BH26" s="100" t="str">
        <f>IF(S26=1,1,IF($AF26=1,"",IF(S$33=1,"",IF($S$50=1,"",IF($AK$40=1,"",$AF$43)))))</f>
        <v/>
      </c>
      <c r="BI26" s="100" t="str">
        <f>IF(S26=2,2,IF($AG26=1,"",IF(T$34=1,"",IF($T$50=1,"",IF($AK$40=1,"",$AG$43)))))</f>
        <v/>
      </c>
      <c r="BJ26" s="103">
        <f>IF(S26=3,3,IF($AH26=1,"",IF(U$35=1,"",IF($U$50=1,"",IF($AK$40=1,"",$AH$43)))))</f>
        <v>3</v>
      </c>
      <c r="BK26" s="99" t="str">
        <f>IF(V26=1,1,IF($AF26=1,"",IF(V$33=1,"",IF($V$50=1,"",IF($AL$40=1,"",$AF$43)))))</f>
        <v/>
      </c>
      <c r="BL26" s="100" t="str">
        <f>IF(V26=2,2,IF($AG26=1,"",IF(W$34=1,"",IF($W$50=1,"",IF($AL$40=1,"",$AG$43)))))</f>
        <v/>
      </c>
      <c r="BM26" s="100" t="str">
        <f>IF(V26=3,3,IF($AH26=1,"",IF(X$35=1,"",IF($X$50=1,"",IF($AL$40=1,"",$AH$43)))))</f>
        <v/>
      </c>
      <c r="BN26" s="101">
        <f>IF(Y26=1,1,IF($AF26=1,"",IF(Y$33=1,"",IF($V$50=1,"",IF($AM$40=1,"",$AF$43)))))</f>
        <v>1</v>
      </c>
      <c r="BO26" s="100">
        <f>IF(Y26=2,2,IF($AG26=1,"",IF(Z$34=1,"",IF($W$50=1,"",IF($AM$40=1,"",$AG$43)))))</f>
        <v>2</v>
      </c>
      <c r="BP26" s="102" t="str">
        <f>IF(Y26=3,3,IF($AH26=1,"",IF(AA$35=1,"",IF($X$50=1,"",IF($AM$40=1,"",$AH$43)))))</f>
        <v/>
      </c>
      <c r="BQ26" s="100" t="str">
        <f>IF(AB26=1,1,IF($AF26=1,"",IF(AB$33=1,"",IF($V$50=1,"",IF($AN$40=1,"",$AF$43)))))</f>
        <v/>
      </c>
      <c r="BR26" s="100">
        <f>IF(AB26=2,2,IF($AG26=1,"",IF(AC$34=1,"",IF($W$50=1,"",IF($AN$40=1,"",$AG$43)))))</f>
        <v>2</v>
      </c>
      <c r="BS26" s="103" t="str">
        <f>IF(AB26=3,3,IF($AH26=1,"",IF(AD$35=1,"",IF($X$50=1,"",IF($AN$40=1,"",$AH$43)))))</f>
        <v/>
      </c>
      <c r="BU26" s="257"/>
      <c r="BV26" s="254" t="s">
        <v>104</v>
      </c>
      <c r="BW26" s="299" t="str">
        <f>CONCATENATE(AS26,AT26,AU26,AS27,AT27,AU27,AS28,AT28,AU28)</f>
        <v>1257</v>
      </c>
      <c r="BX26" s="294"/>
      <c r="BY26" s="294"/>
      <c r="BZ26" s="294" t="str">
        <f>CONCATENATE(AV26,AW26,AX26,AV27,AW27,AX27,AV28,AW28,AX28)</f>
        <v>256</v>
      </c>
      <c r="CA26" s="294"/>
      <c r="CB26" s="294"/>
      <c r="CC26" s="294" t="str">
        <f>CONCATENATE(AY26,AZ26,BA26,AY27,AZ27,BA27,AY28,AZ28,BA28)</f>
        <v>1267</v>
      </c>
      <c r="CD26" s="294"/>
      <c r="CE26" s="301"/>
      <c r="CF26" s="303" t="str">
        <f>CONCATENATE(BB26,BC26,BD26,BB27,BC27,BD27,BB28,BC28,BD28)</f>
        <v>1569</v>
      </c>
      <c r="CG26" s="289"/>
      <c r="CH26" s="289"/>
      <c r="CI26" s="289" t="str">
        <f>CONCATENATE(BE26,BF26,BG26,BE27,BF27,BG27,BE28,BF28,BG28)</f>
        <v>156789</v>
      </c>
      <c r="CJ26" s="289"/>
      <c r="CK26" s="289"/>
      <c r="CL26" s="289" t="str">
        <f>CONCATENATE(BH26,BI26,BJ26,BH27,BI27,BJ27,BH28,BI28,BJ28)</f>
        <v>3</v>
      </c>
      <c r="CM26" s="289"/>
      <c r="CN26" s="290"/>
      <c r="CO26" s="293" t="str">
        <f>CONCATENATE(BK26,BL26,BM26,BK27,BL27,BM27,BK28,BL28,BM28)</f>
        <v>4</v>
      </c>
      <c r="CP26" s="294"/>
      <c r="CQ26" s="294"/>
      <c r="CR26" s="294" t="str">
        <f>CONCATENATE(BN26,BO26,BP26,BN27,BO27,BP27,BN28,BO28,BP28)</f>
        <v>12789</v>
      </c>
      <c r="CS26" s="294"/>
      <c r="CT26" s="294"/>
      <c r="CU26" s="294" t="str">
        <f>CONCATENATE(BQ26,BR26,BS26,BQ27,BR27,BS27,BQ28,BR28,BS28)</f>
        <v>2678</v>
      </c>
      <c r="CV26" s="294"/>
      <c r="CW26" s="297"/>
      <c r="CY26" s="257"/>
      <c r="CZ26" s="254"/>
      <c r="DA26" s="255">
        <f>IF(AND(VALUE(BW26)&lt;10,(VALUE(BW26)-VALUE(D26))&gt;0),1,0)</f>
        <v>0</v>
      </c>
      <c r="DB26" s="248"/>
      <c r="DC26" s="248"/>
      <c r="DD26" s="248">
        <f>IF(AND(VALUE(BZ26)&lt;10,(VALUE(BZ26)-VALUE(G26))&gt;0),1,0)</f>
        <v>0</v>
      </c>
      <c r="DE26" s="248"/>
      <c r="DF26" s="248"/>
      <c r="DG26" s="248">
        <f>IF(AND(VALUE(CC26)&lt;10,(VALUE(CC26)-VALUE(J26))&gt;0),1,0)</f>
        <v>0</v>
      </c>
      <c r="DH26" s="248"/>
      <c r="DI26" s="256"/>
      <c r="DJ26" s="255">
        <f>IF(AND(VALUE(CF26)&lt;10,(VALUE(CF26)-VALUE(M26))&gt;0),1,0)</f>
        <v>0</v>
      </c>
      <c r="DK26" s="248"/>
      <c r="DL26" s="248"/>
      <c r="DM26" s="248">
        <f>IF(AND(VALUE(CI26)&lt;10,(VALUE(CI26)-VALUE(P26))&gt;0),1,0)</f>
        <v>0</v>
      </c>
      <c r="DN26" s="248"/>
      <c r="DO26" s="248"/>
      <c r="DP26" s="248">
        <f>IF(AND(VALUE(CL26)&lt;10,(VALUE(CL26)-VALUE(S26))&gt;0),1,0)</f>
        <v>0</v>
      </c>
      <c r="DQ26" s="248"/>
      <c r="DR26" s="250"/>
      <c r="DS26" s="255">
        <f>IF(AND(VALUE(CO26)&lt;10,(VALUE(CO26)-VALUE(V26))&gt;0),1,0)</f>
        <v>0</v>
      </c>
      <c r="DT26" s="248"/>
      <c r="DU26" s="248"/>
      <c r="DV26" s="248">
        <f>IF(AND(VALUE(CR26)&lt;10,(VALUE(CR26)-VALUE(Y26))&gt;0),1,0)</f>
        <v>0</v>
      </c>
      <c r="DW26" s="248"/>
      <c r="DX26" s="248"/>
      <c r="DY26" s="248">
        <f>IF(AND(VALUE(CU26)&lt;10,(VALUE(CU26)-VALUE(AB26))&gt;0),1,0)</f>
        <v>0</v>
      </c>
      <c r="DZ26" s="248"/>
      <c r="EA26" s="250"/>
      <c r="EB26" s="281"/>
      <c r="EC26" s="415">
        <f>ヒント作成!DI26</f>
        <v>0</v>
      </c>
    </row>
    <row r="27" spans="2:133" ht="12" customHeight="1">
      <c r="B27" s="257"/>
      <c r="C27" s="334"/>
      <c r="D27" s="317"/>
      <c r="E27" s="318"/>
      <c r="F27" s="319"/>
      <c r="G27" s="324"/>
      <c r="H27" s="318"/>
      <c r="I27" s="319"/>
      <c r="J27" s="324"/>
      <c r="K27" s="318"/>
      <c r="L27" s="327"/>
      <c r="M27" s="343"/>
      <c r="N27" s="309"/>
      <c r="O27" s="344"/>
      <c r="P27" s="308"/>
      <c r="Q27" s="309"/>
      <c r="R27" s="344"/>
      <c r="S27" s="308"/>
      <c r="T27" s="309"/>
      <c r="U27" s="310"/>
      <c r="V27" s="317"/>
      <c r="W27" s="318"/>
      <c r="X27" s="319"/>
      <c r="Y27" s="324"/>
      <c r="Z27" s="318"/>
      <c r="AA27" s="319"/>
      <c r="AB27" s="324"/>
      <c r="AC27" s="318"/>
      <c r="AD27" s="327"/>
      <c r="AF27" s="80"/>
      <c r="AG27" s="2"/>
      <c r="AH27" s="3"/>
      <c r="AI27" s="1">
        <f t="shared" si="8"/>
        <v>1</v>
      </c>
      <c r="AJ27" s="2">
        <f t="shared" si="8"/>
        <v>0</v>
      </c>
      <c r="AK27" s="3">
        <f t="shared" si="8"/>
        <v>0</v>
      </c>
      <c r="AL27" s="1"/>
      <c r="AM27" s="2"/>
      <c r="AN27" s="11"/>
      <c r="AO27" t="b">
        <f t="shared" si="1"/>
        <v>1</v>
      </c>
      <c r="AQ27" s="257"/>
      <c r="AR27" s="254"/>
      <c r="AS27" s="90" t="str">
        <f>IF(D26=4,4,IF($AI27=1,"",IF($D$36=1,"",IF($P$51=1,"",IF($AF$40=1,"",$AF$44)))))</f>
        <v/>
      </c>
      <c r="AT27" s="77">
        <f>IF(D26=5,5,IF($AJ27=1,"",IF($E$37=1,"",IF($Q$51=1,"",IF($AF$40=1,"",$AG$44)))))</f>
        <v>5</v>
      </c>
      <c r="AU27" s="77" t="str">
        <f>IF(D26=6,6,IF($AK27=1,"",IF($F$38=1,"",IF($R$51=1,"",IF($AF$40=1,"",$AH$44)))))</f>
        <v/>
      </c>
      <c r="AV27" s="91" t="str">
        <f>IF(G26=4,4,IF($AI27=1,"",IF($G$36=1,"",IF($P$51=1,"",IF($AG$40=1,"",$AF$44)))))</f>
        <v/>
      </c>
      <c r="AW27" s="77">
        <f>IF(G26=5,5,IF($AJ27=1,"",IF($H$37=1,"",IF($Q$51=1,"",IF($AG$40=1,"",$AG$44)))))</f>
        <v>5</v>
      </c>
      <c r="AX27" s="92">
        <f>IF(G26=6,6,IF($AK27=1,"",IF($I$38=1,"",IF($R$51=1,"",IF($AG$40=1,"",$AH$44)))))</f>
        <v>6</v>
      </c>
      <c r="AY27" s="77" t="str">
        <f>IF(J26=4,4,IF($AI27=1,"",IF($J$36=1,"",IF($P$51=1,"",IF($AH$40=1,"",$AF$44)))))</f>
        <v/>
      </c>
      <c r="AZ27" s="77" t="str">
        <f>IF(J26=5,5,IF($AJ27=1,"",IF($K$37=1,"",IF($Q$51=1,"",IF($AH$40=1,"",$AG$44)))))</f>
        <v/>
      </c>
      <c r="BA27" s="93">
        <f>IF(J26=6,6,IF($AK27=1,"",IF($L$38=1,"",IF($R$51=1,"",IF($AH$40=1,"",$AH$44)))))</f>
        <v>6</v>
      </c>
      <c r="BB27" s="90" t="str">
        <f>IF(M26=4,4,IF($AI27=1,"",IF(M$36=1,"",IF($S$51=1,"",IF($AI$40=1,"",$AF$44)))))</f>
        <v/>
      </c>
      <c r="BC27" s="77">
        <f>IF(M26=5,5,IF($AJ27=1,"",IF(N$37=1,"",IF($T$51=1,"",IF($AI$40=1,"",$AG$44)))))</f>
        <v>5</v>
      </c>
      <c r="BD27" s="77">
        <f>IF(M26=6,6,IF($AK27=1,"",IF(O$38=1,"",IF($U$51=1,"",IF($AI$40=1,"",$AH$44)))))</f>
        <v>6</v>
      </c>
      <c r="BE27" s="91" t="str">
        <f>IF(P26=4,4,IF($AI27=1,"",IF(P$36=1,"",IF($S$51=1,"",IF($AJ$40=1,"",$AF$44)))))</f>
        <v/>
      </c>
      <c r="BF27" s="77">
        <f>IF(P26=5,5,IF($AJ27=1,"",IF(Q$37=1,"",IF($T$51=1,"",IF($AJ$40=1,"",$AG$44)))))</f>
        <v>5</v>
      </c>
      <c r="BG27" s="92">
        <f>IF(P26=6,6,IF($AK27=1,"",IF(R$38=1,"",IF($U$51=1,"",IF($AJ$40=1,"",$AH$44)))))</f>
        <v>6</v>
      </c>
      <c r="BH27" s="77" t="str">
        <f>IF(S26=4,4,IF($AI27=1,"",IF(S$36=1,"",IF($S$51=1,"",IF($AK$40=1,"",$AF$44)))))</f>
        <v/>
      </c>
      <c r="BI27" s="77" t="str">
        <f>IF(S26=5,5,IF($AJ27=1,"",IF(T$37=1,"",IF($T$51=1,"",IF($AK$40=1,"",$AG$44)))))</f>
        <v/>
      </c>
      <c r="BJ27" s="93" t="str">
        <f>IF(S26=6,6,IF($AK27=1,"",IF(U$38=1,"",IF($U$51=1,"",IF($AK$40=1,"",$AH$44)))))</f>
        <v/>
      </c>
      <c r="BK27" s="90">
        <f>IF(V26=4,4,IF($AI27=1,"",IF(V$36=1,"",IF($V$51=1,"",IF($AL$40=1,"",$AF$44)))))</f>
        <v>4</v>
      </c>
      <c r="BL27" s="77" t="str">
        <f>IF(V26=5,5,IF($AJ27=1,"",IF(W$37=1,"",IF($W$51=1,"",IF($AL$40=1,"",$AG$44)))))</f>
        <v/>
      </c>
      <c r="BM27" s="77" t="str">
        <f>IF(V26=6,6,IF($AK27=1,"",IF(X$38=1,"",IF($X$51=1,"",IF($AL$40=1,"",$AH$44)))))</f>
        <v/>
      </c>
      <c r="BN27" s="91" t="str">
        <f>IF(Y26=4,4,IF($AI27=1,"",IF(Y$36=1,"",IF($V$51=1,"",IF($AM$40=1,"",$AF$44)))))</f>
        <v/>
      </c>
      <c r="BO27" s="77" t="str">
        <f>IF(Y26=5,5,IF($AJ27=1,"",IF(Z$37=1,"",IF($W$51=1,"",IF($AM$40=1,"",$AG$44)))))</f>
        <v/>
      </c>
      <c r="BP27" s="92" t="str">
        <f>IF(Y26=6,6,IF($AK27=1,"",IF(AA$38=1,"",IF($X$51=1,"",IF($AM$40=1,"",$AH$44)))))</f>
        <v/>
      </c>
      <c r="BQ27" s="77" t="str">
        <f>IF(AB26=4,4,IF($AI27=1,"",IF(AB$36=1,"",IF($V$51=1,"",IF($AN$40=1,"",$AF$44)))))</f>
        <v/>
      </c>
      <c r="BR27" s="77" t="str">
        <f>IF(AB26=5,5,IF($AJ27=1,"",IF(AC$37=1,"",IF($W$51=1,"",IF($AN$40=1,"",$AG$44)))))</f>
        <v/>
      </c>
      <c r="BS27" s="93">
        <f>IF(AB26=6,6,IF($AK27=1,"",IF(AD$38=1,"",IF($X$51=1,"",IF($AN$40=1,"",$AH$44)))))</f>
        <v>6</v>
      </c>
      <c r="BU27" s="257"/>
      <c r="BV27" s="254"/>
      <c r="BW27" s="299"/>
      <c r="BX27" s="294"/>
      <c r="BY27" s="294"/>
      <c r="BZ27" s="294"/>
      <c r="CA27" s="294"/>
      <c r="CB27" s="294"/>
      <c r="CC27" s="294"/>
      <c r="CD27" s="294"/>
      <c r="CE27" s="301"/>
      <c r="CF27" s="303"/>
      <c r="CG27" s="289"/>
      <c r="CH27" s="289"/>
      <c r="CI27" s="289"/>
      <c r="CJ27" s="289"/>
      <c r="CK27" s="289"/>
      <c r="CL27" s="289"/>
      <c r="CM27" s="289"/>
      <c r="CN27" s="290"/>
      <c r="CO27" s="293"/>
      <c r="CP27" s="294"/>
      <c r="CQ27" s="294"/>
      <c r="CR27" s="294"/>
      <c r="CS27" s="294"/>
      <c r="CT27" s="294"/>
      <c r="CU27" s="294"/>
      <c r="CV27" s="294"/>
      <c r="CW27" s="297"/>
      <c r="CY27" s="257"/>
      <c r="CZ27" s="254"/>
      <c r="DA27" s="255"/>
      <c r="DB27" s="248"/>
      <c r="DC27" s="248"/>
      <c r="DD27" s="248"/>
      <c r="DE27" s="248"/>
      <c r="DF27" s="248"/>
      <c r="DG27" s="248"/>
      <c r="DH27" s="248"/>
      <c r="DI27" s="256"/>
      <c r="DJ27" s="255"/>
      <c r="DK27" s="248"/>
      <c r="DL27" s="248"/>
      <c r="DM27" s="248"/>
      <c r="DN27" s="248"/>
      <c r="DO27" s="248"/>
      <c r="DP27" s="248"/>
      <c r="DQ27" s="248"/>
      <c r="DR27" s="250"/>
      <c r="DS27" s="255"/>
      <c r="DT27" s="248"/>
      <c r="DU27" s="248"/>
      <c r="DV27" s="248"/>
      <c r="DW27" s="248"/>
      <c r="DX27" s="248"/>
      <c r="DY27" s="248"/>
      <c r="DZ27" s="248"/>
      <c r="EA27" s="250"/>
      <c r="EB27" s="281"/>
      <c r="EC27" s="415"/>
    </row>
    <row r="28" spans="2:133" ht="12" customHeight="1">
      <c r="B28" s="257"/>
      <c r="C28" s="334"/>
      <c r="D28" s="320"/>
      <c r="E28" s="321"/>
      <c r="F28" s="322"/>
      <c r="G28" s="325"/>
      <c r="H28" s="321"/>
      <c r="I28" s="322"/>
      <c r="J28" s="325"/>
      <c r="K28" s="321"/>
      <c r="L28" s="328"/>
      <c r="M28" s="350"/>
      <c r="N28" s="312"/>
      <c r="O28" s="351"/>
      <c r="P28" s="311"/>
      <c r="Q28" s="312"/>
      <c r="R28" s="351"/>
      <c r="S28" s="311"/>
      <c r="T28" s="312"/>
      <c r="U28" s="313"/>
      <c r="V28" s="320"/>
      <c r="W28" s="321"/>
      <c r="X28" s="322"/>
      <c r="Y28" s="325"/>
      <c r="Z28" s="321"/>
      <c r="AA28" s="322"/>
      <c r="AB28" s="325"/>
      <c r="AC28" s="321"/>
      <c r="AD28" s="328"/>
      <c r="AF28" s="81"/>
      <c r="AG28" s="5"/>
      <c r="AH28" s="6"/>
      <c r="AI28" s="4"/>
      <c r="AJ28" s="5"/>
      <c r="AK28" s="6"/>
      <c r="AL28" s="4">
        <f t="shared" si="8"/>
        <v>0</v>
      </c>
      <c r="AM28" s="5">
        <f t="shared" si="8"/>
        <v>0</v>
      </c>
      <c r="AN28" s="17">
        <f t="shared" si="8"/>
        <v>0</v>
      </c>
      <c r="AO28" t="b">
        <f t="shared" si="1"/>
        <v>1</v>
      </c>
      <c r="AQ28" s="257"/>
      <c r="AR28" s="254"/>
      <c r="AS28" s="94">
        <f>IF(D26=7,7,IF($AL28=1,"",IF($D$39=1,"",IF($P$52=1,"",IF($AF$40=1,"",$AF$45)))))</f>
        <v>7</v>
      </c>
      <c r="AT28" s="95" t="str">
        <f>IF(D26=8,8,IF($AM28=1,"",IF($E$40=1,"",IF($Q$52=1,"",IF($AF$40=1,"",$AG$45)))))</f>
        <v/>
      </c>
      <c r="AU28" s="95" t="str">
        <f>IF(D26=9,9,IF($AN28=1,"",IF($F$41=1,"",IF($R$52=1,"",IF($AF$40=1,"",$AH$45)))))</f>
        <v/>
      </c>
      <c r="AV28" s="96" t="str">
        <f>IF(G26=7,7,IF($AL28=1,"",IF($G$39=1,"",IF($P$52=1,"",IF($AG$40=1,"",$AF$45)))))</f>
        <v/>
      </c>
      <c r="AW28" s="95" t="str">
        <f>IF(G26=8,8,IF($AM28=1,"",IF($H$40=1,"",IF($Q$52=1,"",IF($AG$40=1,"",$AG$45)))))</f>
        <v/>
      </c>
      <c r="AX28" s="97" t="str">
        <f>IF(G26=9,9,IF($AN28=1,"",IF($I$41=1,"",IF($R$52=1,"",IF($AG$40=1,"",$AH$45)))))</f>
        <v/>
      </c>
      <c r="AY28" s="95">
        <f>IF(J26=7,7,IF($AL28=1,"",IF($J$39=1,"",IF($P$52=1,"",IF($AH$40=1,"",$AF$45)))))</f>
        <v>7</v>
      </c>
      <c r="AZ28" s="95" t="str">
        <f>IF(J26=8,8,IF($AM28=1,"",IF($K$40=1,"",IF($Q$52=1,"",IF($AH$40=1,"",$AG$45)))))</f>
        <v/>
      </c>
      <c r="BA28" s="98" t="str">
        <f>IF(J26=9,9,IF($AN28=1,"",IF($L$41=1,"",IF($R$52=1,"",IF($AH$40=1,"",$AH$45)))))</f>
        <v/>
      </c>
      <c r="BB28" s="94" t="str">
        <f>IF(M26=7,7,IF($AL28=1,"",IF(M$39=1,"",IF($S$52=1,"",IF($AI$40=1,"",$AF$45)))))</f>
        <v/>
      </c>
      <c r="BC28" s="95" t="str">
        <f>IF(M26=8,8,IF($AM28=1,"",IF(N$40=1,"",IF($T$52=1,"",IF($AI$40=1,"",$AG$45)))))</f>
        <v/>
      </c>
      <c r="BD28" s="95">
        <f>IF(M26=9,9,IF($AN28=1,"",IF(O$41=1,"",IF($U$52=1,"",IF($AI$40=1,"",$AH$45)))))</f>
        <v>9</v>
      </c>
      <c r="BE28" s="96">
        <f>IF(P26=7,7,IF($AL28=1,"",IF(P$39=1,"",IF($S$52=1,"",IF($AJ$40=1,"",$AF$45)))))</f>
        <v>7</v>
      </c>
      <c r="BF28" s="95">
        <f>IF(P26=8,8,IF($AM28=1,"",IF(Q$40=1,"",IF($T$52=1,"",IF($AJ$40=1,"",$AG$45)))))</f>
        <v>8</v>
      </c>
      <c r="BG28" s="97">
        <f>IF(P26=9,9,IF($AN28=1,"",IF(R$41=1,"",IF($U$52=1,"",IF($AJ$40=1,"",$AH$45)))))</f>
        <v>9</v>
      </c>
      <c r="BH28" s="95" t="str">
        <f>IF(S26=7,7,IF($AL28=1,"",IF(S$39=1,"",IF($S$52=1,"",IF($AK$40=1,"",$AF$45)))))</f>
        <v/>
      </c>
      <c r="BI28" s="95" t="str">
        <f>IF(S26=8,8,IF($AM28=1,"",IF(T$40=1,"",IF($T$52=1,"",IF($AK$40=1,"",$AG$45)))))</f>
        <v/>
      </c>
      <c r="BJ28" s="98" t="str">
        <f>IF(S26=9,9,IF($AN28=1,"",IF(U$41=1,"",IF($U$52=1,"",IF($AK$40=1,"",$AH$45)))))</f>
        <v/>
      </c>
      <c r="BK28" s="94" t="str">
        <f>IF(V26=7,7,IF($AL28=1,"",IF(V$39=1,"",IF($V$52=1,"",IF($AL$40=1,"",$AF$45)))))</f>
        <v/>
      </c>
      <c r="BL28" s="95" t="str">
        <f>IF(V26=8,8,IF($AM28=1,"",IF(W$40=1,"",IF($W$52=1,"",IF($AL$40=1,"",$AG$45)))))</f>
        <v/>
      </c>
      <c r="BM28" s="95" t="str">
        <f>IF(V26=9,9,IF($AN28=1,"",IF(X$41=1,"",IF($X$52=1,"",IF($AL$40=1,"",$AH$45)))))</f>
        <v/>
      </c>
      <c r="BN28" s="96">
        <f>IF(Y26=7,7,IF($AL28=1,"",IF(Y$39=1,"",IF($V$52=1,"",IF($AM$40=1,"",$AF$45)))))</f>
        <v>7</v>
      </c>
      <c r="BO28" s="95">
        <f>IF(Y26=8,8,IF($AM28=1,"",IF(Z$40=1,"",IF($W$52=1,"",IF($AM$40=1,"",$AG$45)))))</f>
        <v>8</v>
      </c>
      <c r="BP28" s="97">
        <f>IF(Y26=9,9,IF($AN28=1,"",IF(AA$41=1,"",IF($X$52=1,"",IF($AM$40=1,"",$AH$45)))))</f>
        <v>9</v>
      </c>
      <c r="BQ28" s="95">
        <f>IF(AB26=7,7,IF($AL28=1,"",IF(AB$39=1,"",IF($V$52=1,"",IF($AN$40=1,"",$AF$45)))))</f>
        <v>7</v>
      </c>
      <c r="BR28" s="95">
        <f>IF(AB26=8,8,IF($AM28=1,"",IF(AC$40=1,"",IF($W$52=1,"",IF($AN$40=1,"",$AG$45)))))</f>
        <v>8</v>
      </c>
      <c r="BS28" s="98" t="str">
        <f>IF(AB26=9,9,IF($AN28=1,"",IF(AD$41=1,"",IF($X$52=1,"",IF($AN$40=1,"",$AH$45)))))</f>
        <v/>
      </c>
      <c r="BU28" s="257"/>
      <c r="BV28" s="254"/>
      <c r="BW28" s="299"/>
      <c r="BX28" s="294"/>
      <c r="BY28" s="294"/>
      <c r="BZ28" s="294"/>
      <c r="CA28" s="294"/>
      <c r="CB28" s="294"/>
      <c r="CC28" s="294"/>
      <c r="CD28" s="294"/>
      <c r="CE28" s="301"/>
      <c r="CF28" s="303"/>
      <c r="CG28" s="289"/>
      <c r="CH28" s="289"/>
      <c r="CI28" s="289"/>
      <c r="CJ28" s="289"/>
      <c r="CK28" s="289"/>
      <c r="CL28" s="289"/>
      <c r="CM28" s="289"/>
      <c r="CN28" s="290"/>
      <c r="CO28" s="293"/>
      <c r="CP28" s="294"/>
      <c r="CQ28" s="294"/>
      <c r="CR28" s="294"/>
      <c r="CS28" s="294"/>
      <c r="CT28" s="294"/>
      <c r="CU28" s="294"/>
      <c r="CV28" s="294"/>
      <c r="CW28" s="297"/>
      <c r="CY28" s="257"/>
      <c r="CZ28" s="254"/>
      <c r="DA28" s="255"/>
      <c r="DB28" s="248"/>
      <c r="DC28" s="248"/>
      <c r="DD28" s="248"/>
      <c r="DE28" s="248"/>
      <c r="DF28" s="248"/>
      <c r="DG28" s="248"/>
      <c r="DH28" s="248"/>
      <c r="DI28" s="256"/>
      <c r="DJ28" s="255"/>
      <c r="DK28" s="248"/>
      <c r="DL28" s="248"/>
      <c r="DM28" s="248"/>
      <c r="DN28" s="248"/>
      <c r="DO28" s="248"/>
      <c r="DP28" s="248"/>
      <c r="DQ28" s="248"/>
      <c r="DR28" s="250"/>
      <c r="DS28" s="255"/>
      <c r="DT28" s="248"/>
      <c r="DU28" s="248"/>
      <c r="DV28" s="248"/>
      <c r="DW28" s="248"/>
      <c r="DX28" s="248"/>
      <c r="DY28" s="248"/>
      <c r="DZ28" s="248"/>
      <c r="EA28" s="250"/>
      <c r="EB28" s="281"/>
      <c r="EC28" s="415"/>
    </row>
    <row r="29" spans="2:133" ht="12" customHeight="1">
      <c r="B29" s="257"/>
      <c r="C29" s="334" t="s">
        <v>40</v>
      </c>
      <c r="D29" s="314"/>
      <c r="E29" s="315"/>
      <c r="F29" s="316"/>
      <c r="G29" s="323">
        <v>8</v>
      </c>
      <c r="H29" s="315"/>
      <c r="I29" s="316"/>
      <c r="J29" s="323"/>
      <c r="K29" s="315"/>
      <c r="L29" s="326"/>
      <c r="M29" s="341"/>
      <c r="N29" s="306"/>
      <c r="O29" s="342"/>
      <c r="P29" s="305"/>
      <c r="Q29" s="306"/>
      <c r="R29" s="342"/>
      <c r="S29" s="305"/>
      <c r="T29" s="306"/>
      <c r="U29" s="307"/>
      <c r="V29" s="314"/>
      <c r="W29" s="315"/>
      <c r="X29" s="316"/>
      <c r="Y29" s="323">
        <v>3</v>
      </c>
      <c r="Z29" s="315"/>
      <c r="AA29" s="316"/>
      <c r="AB29" s="323"/>
      <c r="AC29" s="315"/>
      <c r="AD29" s="326"/>
      <c r="AF29" s="80">
        <f>COUNTIF($D$29:$AD$31,AF$4)</f>
        <v>0</v>
      </c>
      <c r="AG29" s="2">
        <f t="shared" ref="AG29:AN31" si="9">COUNTIF($D$29:$AD$31,AG$4)</f>
        <v>0</v>
      </c>
      <c r="AH29" s="3">
        <f t="shared" si="9"/>
        <v>1</v>
      </c>
      <c r="AI29" s="1"/>
      <c r="AJ29" s="2"/>
      <c r="AK29" s="3"/>
      <c r="AL29" s="1"/>
      <c r="AM29" s="2"/>
      <c r="AN29" s="11"/>
      <c r="AO29" t="b">
        <f t="shared" si="1"/>
        <v>1</v>
      </c>
      <c r="AQ29" s="257"/>
      <c r="AR29" s="254" t="s">
        <v>40</v>
      </c>
      <c r="AS29" s="90">
        <f>IF(D29=1,1,IF($AF29=1,"",IF($D$33=1,"",IF($P$50=1,"",IF($AF$41=1,"",$AF$43)))))</f>
        <v>1</v>
      </c>
      <c r="AT29" s="77">
        <f>IF(D29=2,2,IF($AG29=1,"",IF($E$34=1,"",IF($Q$50=1,"",IF($AF$41=1,"",$AG$43)))))</f>
        <v>2</v>
      </c>
      <c r="AU29" s="77" t="str">
        <f>IF(D29=3,3,IF($AH29=1,"",IF($F$35=1,"",IF($R$50=1,"",IF($AF$41=1,"",$AH$43)))))</f>
        <v/>
      </c>
      <c r="AV29" s="91" t="str">
        <f>IF(G29=1,1,IF($AF29=1,"",IF($G$33=1,"",IF($P$50=1,"",IF($AG$41=1,"",$AF$43)))))</f>
        <v/>
      </c>
      <c r="AW29" s="77" t="str">
        <f>IF(G29=2,2,IF($AG29=1,"",IF($H$34=1,"",IF($Q$50=1,"",IF($AG$41=1,"",$AG$43)))))</f>
        <v/>
      </c>
      <c r="AX29" s="92" t="str">
        <f>IF(G29=3,3,IF($AH29=1,"",IF($I$35=1,"",IF($R$50=1,"",IF($AG$41=1,"",$AH$43)))))</f>
        <v/>
      </c>
      <c r="AY29" s="77">
        <f>IF(J29=1,1,IF($AF29=1,"",IF($J$33=1,"",IF($P$50=1,"",IF($AH$41=1,"",$AF$43)))))</f>
        <v>1</v>
      </c>
      <c r="AZ29" s="77">
        <f>IF(J29=2,2,IF($AG29=1,"",IF($K$34=1,"",IF($Q$50=1,"",IF($AH$41=1,"",$AG$43)))))</f>
        <v>2</v>
      </c>
      <c r="BA29" s="93" t="str">
        <f>IF(J29=3,3,IF($AH29=1,"",IF($L$35=1,"",IF($R$50=1,"",IF($AH$41=1,"",$AH$43)))))</f>
        <v/>
      </c>
      <c r="BB29" s="90">
        <f>IF(M29=1,1,IF($AF29=1,"",IF(M$33=1,"",IF($S$50=1,"",IF($AI$41=1,"",$AF$43)))))</f>
        <v>1</v>
      </c>
      <c r="BC29" s="77" t="str">
        <f>IF(M29=2,2,IF($AG29=1,"",IF(N$34=1,"",IF($T$50=1,"",IF($AI$41=1,"",$AG$43)))))</f>
        <v/>
      </c>
      <c r="BD29" s="77" t="str">
        <f>IF(M29=3,3,IF($AH29=1,"",IF(O$35=1,"",IF($U$50=1,"",IF($AI$41=1,"",$AH$43)))))</f>
        <v/>
      </c>
      <c r="BE29" s="91">
        <f>IF(P29=1,1,IF($AF29=1,"",IF(P$33=1,"",IF($S$50=1,"",IF($AJ$41=1,"",$AF$43)))))</f>
        <v>1</v>
      </c>
      <c r="BF29" s="77" t="str">
        <f>IF(P29=2,2,IF($AG29=1,"",IF(Q$34=1,"",IF($T$50=1,"",IF($AJ$41=1,"",$AG$43)))))</f>
        <v/>
      </c>
      <c r="BG29" s="92" t="str">
        <f>IF(P29=3,3,IF($AH29=1,"",IF(R$35=1,"",IF($U$50=1,"",IF($AJ$41=1,"",$AH$43)))))</f>
        <v/>
      </c>
      <c r="BH29" s="77">
        <f>IF(S29=1,1,IF($AF29=1,"",IF(S$33=1,"",IF($S$50=1,"",IF($AK$41=1,"",$AF$43)))))</f>
        <v>1</v>
      </c>
      <c r="BI29" s="77" t="str">
        <f>IF(S29=2,2,IF($AG29=1,"",IF(T$34=1,"",IF($T$50=1,"",IF($AK$41=1,"",$AG$43)))))</f>
        <v/>
      </c>
      <c r="BJ29" s="93" t="str">
        <f>IF(S29=3,3,IF($AH29=1,"",IF(U$35=1,"",IF($U$50=1,"",IF($AK$41=1,"",$AH$43)))))</f>
        <v/>
      </c>
      <c r="BK29" s="90">
        <f>IF(V29=1,1,IF($AF29=1,"",IF(V$33=1,"",IF($V$50=1,"",IF($AL$41=1,"",$AF$43)))))</f>
        <v>1</v>
      </c>
      <c r="BL29" s="77">
        <f>IF(V29=2,2,IF($AG29=1,"",IF(W$34=1,"",IF($W$50=1,"",IF($AL$41=1,"",$AG$43)))))</f>
        <v>2</v>
      </c>
      <c r="BM29" s="77" t="str">
        <f>IF(V29=3,3,IF($AH29=1,"",IF(X$35=1,"",IF($X$50=1,"",IF($AL$41=1,"",$AH$43)))))</f>
        <v/>
      </c>
      <c r="BN29" s="91" t="str">
        <f>IF(Y29=1,1,IF($AF29=1,"",IF(Y$33=1,"",IF($V$50=1,"",IF($AM$41=1,"",$AF$43)))))</f>
        <v/>
      </c>
      <c r="BO29" s="77" t="str">
        <f>IF(Y29=2,2,IF($AG29=1,"",IF(Z$34=1,"",IF($W$50=1,"",IF($AM$41=1,"",$AG$43)))))</f>
        <v/>
      </c>
      <c r="BP29" s="92">
        <f>IF(Y29=3,3,IF($AH29=1,"",IF(AA$35=1,"",IF($X$50=1,"",IF($AM$41=1,"",$AH$43)))))</f>
        <v>3</v>
      </c>
      <c r="BQ29" s="77" t="str">
        <f>IF(AB29=1,1,IF($AF29=1,"",IF(AB$33=1,"",IF($V$50=1,"",IF($AN$41=1,"",$AF$43)))))</f>
        <v/>
      </c>
      <c r="BR29" s="77">
        <f>IF(AB29=2,2,IF($AG29=1,"",IF(AC$34=1,"",IF($W$50=1,"",IF($AN$41=1,"",$AG$43)))))</f>
        <v>2</v>
      </c>
      <c r="BS29" s="93" t="str">
        <f>IF(AB29=3,3,IF($AH29=1,"",IF(AD$35=1,"",IF($X$50=1,"",IF($AN$41=1,"",$AH$43)))))</f>
        <v/>
      </c>
      <c r="BU29" s="257"/>
      <c r="BV29" s="254" t="s">
        <v>105</v>
      </c>
      <c r="BW29" s="299" t="str">
        <f>CONCATENATE(AS29,AT29,AU29,AS30,AT30,AU30,AS31,AT31,AU31)</f>
        <v>1257</v>
      </c>
      <c r="BX29" s="294"/>
      <c r="BY29" s="294"/>
      <c r="BZ29" s="294" t="str">
        <f>CONCATENATE(AV29,AW29,AX29,AV30,AW30,AX30,AV31,AW31,AX31)</f>
        <v>8</v>
      </c>
      <c r="CA29" s="294"/>
      <c r="CB29" s="294"/>
      <c r="CC29" s="294" t="str">
        <f>CONCATENATE(AY29,AZ29,BA29,AY30,AZ30,BA30,AY31,AZ31,BA31)</f>
        <v>12467</v>
      </c>
      <c r="CD29" s="294"/>
      <c r="CE29" s="301"/>
      <c r="CF29" s="303" t="str">
        <f>CONCATENATE(BB29,BC29,BD29,BB30,BC30,BD30,BB31,BC31,BD31)</f>
        <v>14569</v>
      </c>
      <c r="CG29" s="289"/>
      <c r="CH29" s="289"/>
      <c r="CI29" s="289" t="str">
        <f>CONCATENATE(BE29,BF29,BG29,BE30,BF30,BG30,BE31,BF31,BG31)</f>
        <v>145679</v>
      </c>
      <c r="CJ29" s="289"/>
      <c r="CK29" s="289"/>
      <c r="CL29" s="289" t="str">
        <f>CONCATENATE(BH29,BI29,BJ29,BH30,BI30,BJ30,BH31,BI31,BJ31)</f>
        <v>14569</v>
      </c>
      <c r="CM29" s="289"/>
      <c r="CN29" s="290"/>
      <c r="CO29" s="293" t="str">
        <f>CONCATENATE(BK29,BL29,BM29,BK30,BL30,BM30,BK31,BL31,BM31)</f>
        <v>12679</v>
      </c>
      <c r="CP29" s="294"/>
      <c r="CQ29" s="294"/>
      <c r="CR29" s="294" t="str">
        <f>CONCATENATE(BN29,BO29,BP29,BN30,BO30,BP30,BN31,BO31,BP31)</f>
        <v>3</v>
      </c>
      <c r="CS29" s="294"/>
      <c r="CT29" s="294"/>
      <c r="CU29" s="294" t="str">
        <f>CONCATENATE(BQ29,BR29,BS29,BQ30,BR30,BS30,BQ31,BR31,BS31)</f>
        <v>267</v>
      </c>
      <c r="CV29" s="294"/>
      <c r="CW29" s="297"/>
      <c r="CY29" s="257"/>
      <c r="CZ29" s="254"/>
      <c r="DA29" s="255">
        <f>IF(AND(VALUE(BW29)&lt;10,(VALUE(BW29)-VALUE(D29))&gt;0),1,0)</f>
        <v>0</v>
      </c>
      <c r="DB29" s="248"/>
      <c r="DC29" s="248"/>
      <c r="DD29" s="248">
        <f>IF(AND(VALUE(BZ29)&lt;10,(VALUE(BZ29)-VALUE(G29))&gt;0),1,0)</f>
        <v>0</v>
      </c>
      <c r="DE29" s="248"/>
      <c r="DF29" s="248"/>
      <c r="DG29" s="248">
        <f>IF(AND(VALUE(CC29)&lt;10,(VALUE(CC29)-VALUE(J29))&gt;0),1,0)</f>
        <v>0</v>
      </c>
      <c r="DH29" s="248"/>
      <c r="DI29" s="256"/>
      <c r="DJ29" s="255">
        <f>IF(AND(VALUE(CF29)&lt;10,(VALUE(CF29)-VALUE(M29))&gt;0),1,0)</f>
        <v>0</v>
      </c>
      <c r="DK29" s="248"/>
      <c r="DL29" s="248"/>
      <c r="DM29" s="248">
        <f>IF(AND(VALUE(CI29)&lt;10,(VALUE(CI29)-VALUE(P29))&gt;0),1,0)</f>
        <v>0</v>
      </c>
      <c r="DN29" s="248"/>
      <c r="DO29" s="248"/>
      <c r="DP29" s="248">
        <f>IF(AND(VALUE(CL29)&lt;10,(VALUE(CL29)-VALUE(S29))&gt;0),1,0)</f>
        <v>0</v>
      </c>
      <c r="DQ29" s="248"/>
      <c r="DR29" s="250"/>
      <c r="DS29" s="255">
        <f>IF(AND(VALUE(CO29)&lt;10,(VALUE(CO29)-VALUE(V29))&gt;0),1,0)</f>
        <v>0</v>
      </c>
      <c r="DT29" s="248"/>
      <c r="DU29" s="248"/>
      <c r="DV29" s="248">
        <f>IF(AND(VALUE(CR29)&lt;10,(VALUE(CR29)-VALUE(Y29))&gt;0),1,0)</f>
        <v>0</v>
      </c>
      <c r="DW29" s="248"/>
      <c r="DX29" s="248"/>
      <c r="DY29" s="248">
        <f>IF(AND(VALUE(CU29)&lt;10,(VALUE(CU29)-VALUE(AB29))&gt;0),1,0)</f>
        <v>0</v>
      </c>
      <c r="DZ29" s="248"/>
      <c r="EA29" s="250"/>
      <c r="EB29" s="281"/>
      <c r="EC29" s="415">
        <f>ヒント作成!DI29</f>
        <v>0</v>
      </c>
    </row>
    <row r="30" spans="2:133" ht="12" customHeight="1">
      <c r="B30" s="257"/>
      <c r="C30" s="334"/>
      <c r="D30" s="317"/>
      <c r="E30" s="318"/>
      <c r="F30" s="319"/>
      <c r="G30" s="324"/>
      <c r="H30" s="318"/>
      <c r="I30" s="319"/>
      <c r="J30" s="324"/>
      <c r="K30" s="318"/>
      <c r="L30" s="327"/>
      <c r="M30" s="343"/>
      <c r="N30" s="309"/>
      <c r="O30" s="344"/>
      <c r="P30" s="308"/>
      <c r="Q30" s="309"/>
      <c r="R30" s="344"/>
      <c r="S30" s="308"/>
      <c r="T30" s="309"/>
      <c r="U30" s="310"/>
      <c r="V30" s="317"/>
      <c r="W30" s="318"/>
      <c r="X30" s="319"/>
      <c r="Y30" s="324"/>
      <c r="Z30" s="318"/>
      <c r="AA30" s="319"/>
      <c r="AB30" s="324"/>
      <c r="AC30" s="318"/>
      <c r="AD30" s="327"/>
      <c r="AF30" s="80"/>
      <c r="AG30" s="2"/>
      <c r="AH30" s="3"/>
      <c r="AI30" s="1">
        <f t="shared" si="9"/>
        <v>0</v>
      </c>
      <c r="AJ30" s="2">
        <f t="shared" si="9"/>
        <v>0</v>
      </c>
      <c r="AK30" s="3">
        <f t="shared" si="9"/>
        <v>0</v>
      </c>
      <c r="AL30" s="1"/>
      <c r="AM30" s="2"/>
      <c r="AN30" s="11"/>
      <c r="AO30" t="b">
        <f t="shared" si="1"/>
        <v>1</v>
      </c>
      <c r="AQ30" s="257"/>
      <c r="AR30" s="254"/>
      <c r="AS30" s="90" t="str">
        <f>IF(D29=4,4,IF($AI30=1,"",IF($D$36=1,"",IF($P$51=1,"",IF($AF$41=1,"",$AF$44)))))</f>
        <v/>
      </c>
      <c r="AT30" s="77">
        <f>IF(D29=5,5,IF($AJ30=1,"",IF($E$37=1,"",IF($Q$51=1,"",IF($AF$41=1,"",$AG$44)))))</f>
        <v>5</v>
      </c>
      <c r="AU30" s="77" t="str">
        <f>IF(D29=6,6,IF($AK30=1,"",IF($F$38=1,"",IF($R$51=1,"",IF($AF$41=1,"",$AH$44)))))</f>
        <v/>
      </c>
      <c r="AV30" s="91" t="str">
        <f>IF(G29=4,4,IF($AI30=1,"",IF($G$36=1,"",IF($P$51=1,"",IF($AG$41=1,"",$AF$44)))))</f>
        <v/>
      </c>
      <c r="AW30" s="77" t="str">
        <f>IF(G29=5,5,IF($AJ30=1,"",IF($H$37=1,"",IF($Q$51=1,"",IF($AG$41=1,"",$AG$44)))))</f>
        <v/>
      </c>
      <c r="AX30" s="92" t="str">
        <f>IF(G29=6,6,IF($AK30=1,"",IF($I$38=1,"",IF($R$51=1,"",IF($AG$41=1,"",$AH$44)))))</f>
        <v/>
      </c>
      <c r="AY30" s="77">
        <f>IF(J29=4,4,IF($AI30=1,"",IF($J$36=1,"",IF($P$51=1,"",IF($AH$41=1,"",$AF$44)))))</f>
        <v>4</v>
      </c>
      <c r="AZ30" s="77" t="str">
        <f>IF(J29=5,5,IF($AJ30=1,"",IF($K$37=1,"",IF($Q$51=1,"",IF($AH$41=1,"",$AG$44)))))</f>
        <v/>
      </c>
      <c r="BA30" s="93">
        <f>IF(J29=6,6,IF($AK30=1,"",IF($L$38=1,"",IF($R$51=1,"",IF($AH$41=1,"",$AH$44)))))</f>
        <v>6</v>
      </c>
      <c r="BB30" s="90">
        <f>IF(M29=4,4,IF($AI30=1,"",IF(M$36=1,"",IF($S$51=1,"",IF($AI$41=1,"",$AF$44)))))</f>
        <v>4</v>
      </c>
      <c r="BC30" s="77">
        <f>IF(M29=5,5,IF($AJ30=1,"",IF(N$37=1,"",IF($T$51=1,"",IF($AI$41=1,"",$AG$44)))))</f>
        <v>5</v>
      </c>
      <c r="BD30" s="77">
        <f>IF(M29=6,6,IF($AK30=1,"",IF(O$38=1,"",IF($U$51=1,"",IF($AI$41=1,"",$AH$44)))))</f>
        <v>6</v>
      </c>
      <c r="BE30" s="91">
        <f>IF(P29=4,4,IF($AI30=1,"",IF(P$36=1,"",IF($S$51=1,"",IF($AJ$41=1,"",$AF$44)))))</f>
        <v>4</v>
      </c>
      <c r="BF30" s="77">
        <f>IF(P29=5,5,IF($AJ30=1,"",IF(Q$37=1,"",IF($T$51=1,"",IF($AJ$41=1,"",$AG$44)))))</f>
        <v>5</v>
      </c>
      <c r="BG30" s="92">
        <f>IF(P29=6,6,IF($AK30=1,"",IF(R$38=1,"",IF($U$51=1,"",IF($AJ$41=1,"",$AH$44)))))</f>
        <v>6</v>
      </c>
      <c r="BH30" s="77">
        <f>IF(S29=4,4,IF($AI30=1,"",IF(S$36=1,"",IF($S$51=1,"",IF($AK$41=1,"",$AF$44)))))</f>
        <v>4</v>
      </c>
      <c r="BI30" s="77">
        <f>IF(S29=5,5,IF($AJ30=1,"",IF(T$37=1,"",IF($T$51=1,"",IF($AK$41=1,"",$AG$44)))))</f>
        <v>5</v>
      </c>
      <c r="BJ30" s="93">
        <f>IF(S29=6,6,IF($AK30=1,"",IF(U$38=1,"",IF($U$51=1,"",IF($AK$41=1,"",$AH$44)))))</f>
        <v>6</v>
      </c>
      <c r="BK30" s="90" t="str">
        <f>IF(V29=4,4,IF($AI30=1,"",IF(V$36=1,"",IF($V$51=1,"",IF($AL$41=1,"",$AF$44)))))</f>
        <v/>
      </c>
      <c r="BL30" s="77" t="str">
        <f>IF(V29=5,5,IF($AJ30=1,"",IF(W$37=1,"",IF($W$51=1,"",IF($AL$41=1,"",$AG$44)))))</f>
        <v/>
      </c>
      <c r="BM30" s="77">
        <f>IF(V29=6,6,IF($AK30=1,"",IF(X$38=1,"",IF($X$51=1,"",IF($AL$41=1,"",$AH$44)))))</f>
        <v>6</v>
      </c>
      <c r="BN30" s="91" t="str">
        <f>IF(Y29=4,4,IF($AI30=1,"",IF(Y$36=1,"",IF($V$51=1,"",IF($AM$41=1,"",$AF$44)))))</f>
        <v/>
      </c>
      <c r="BO30" s="77" t="str">
        <f>IF(Y29=5,5,IF($AJ30=1,"",IF(Z$37=1,"",IF($W$51=1,"",IF($AM$41=1,"",$AG$44)))))</f>
        <v/>
      </c>
      <c r="BP30" s="92" t="str">
        <f>IF(Y29=6,6,IF($AK30=1,"",IF(AA$38=1,"",IF($X$51=1,"",IF($AM$41=1,"",$AH$44)))))</f>
        <v/>
      </c>
      <c r="BQ30" s="77" t="str">
        <f>IF(AB29=4,4,IF($AI30=1,"",IF(AB$36=1,"",IF($V$51=1,"",IF($AN$41=1,"",$AF$44)))))</f>
        <v/>
      </c>
      <c r="BR30" s="77" t="str">
        <f>IF(AB29=5,5,IF($AJ30=1,"",IF(AC$37=1,"",IF($W$51=1,"",IF($AN$41=1,"",$AG$44)))))</f>
        <v/>
      </c>
      <c r="BS30" s="93">
        <f>IF(AB29=6,6,IF($AK30=1,"",IF(AD$38=1,"",IF($X$51=1,"",IF($AN$41=1,"",$AH$44)))))</f>
        <v>6</v>
      </c>
      <c r="BU30" s="257"/>
      <c r="BV30" s="254"/>
      <c r="BW30" s="299"/>
      <c r="BX30" s="294"/>
      <c r="BY30" s="294"/>
      <c r="BZ30" s="294"/>
      <c r="CA30" s="294"/>
      <c r="CB30" s="294"/>
      <c r="CC30" s="294"/>
      <c r="CD30" s="294"/>
      <c r="CE30" s="301"/>
      <c r="CF30" s="303"/>
      <c r="CG30" s="289"/>
      <c r="CH30" s="289"/>
      <c r="CI30" s="289"/>
      <c r="CJ30" s="289"/>
      <c r="CK30" s="289"/>
      <c r="CL30" s="289"/>
      <c r="CM30" s="289"/>
      <c r="CN30" s="290"/>
      <c r="CO30" s="293"/>
      <c r="CP30" s="294"/>
      <c r="CQ30" s="294"/>
      <c r="CR30" s="294"/>
      <c r="CS30" s="294"/>
      <c r="CT30" s="294"/>
      <c r="CU30" s="294"/>
      <c r="CV30" s="294"/>
      <c r="CW30" s="297"/>
      <c r="CY30" s="257"/>
      <c r="CZ30" s="254"/>
      <c r="DA30" s="255"/>
      <c r="DB30" s="248"/>
      <c r="DC30" s="248"/>
      <c r="DD30" s="248"/>
      <c r="DE30" s="248"/>
      <c r="DF30" s="248"/>
      <c r="DG30" s="248"/>
      <c r="DH30" s="248"/>
      <c r="DI30" s="256"/>
      <c r="DJ30" s="255"/>
      <c r="DK30" s="248"/>
      <c r="DL30" s="248"/>
      <c r="DM30" s="248"/>
      <c r="DN30" s="248"/>
      <c r="DO30" s="248"/>
      <c r="DP30" s="248"/>
      <c r="DQ30" s="248"/>
      <c r="DR30" s="250"/>
      <c r="DS30" s="255"/>
      <c r="DT30" s="248"/>
      <c r="DU30" s="248"/>
      <c r="DV30" s="248"/>
      <c r="DW30" s="248"/>
      <c r="DX30" s="248"/>
      <c r="DY30" s="248"/>
      <c r="DZ30" s="248"/>
      <c r="EA30" s="250"/>
      <c r="EB30" s="281"/>
      <c r="EC30" s="415"/>
    </row>
    <row r="31" spans="2:133" ht="12" customHeight="1" thickBot="1">
      <c r="B31" s="258"/>
      <c r="C31" s="335"/>
      <c r="D31" s="336"/>
      <c r="E31" s="337"/>
      <c r="F31" s="338"/>
      <c r="G31" s="339"/>
      <c r="H31" s="337"/>
      <c r="I31" s="338"/>
      <c r="J31" s="339"/>
      <c r="K31" s="337"/>
      <c r="L31" s="340"/>
      <c r="M31" s="345"/>
      <c r="N31" s="346"/>
      <c r="O31" s="347"/>
      <c r="P31" s="348"/>
      <c r="Q31" s="346"/>
      <c r="R31" s="347"/>
      <c r="S31" s="348"/>
      <c r="T31" s="346"/>
      <c r="U31" s="349"/>
      <c r="V31" s="336"/>
      <c r="W31" s="337"/>
      <c r="X31" s="338"/>
      <c r="Y31" s="339"/>
      <c r="Z31" s="337"/>
      <c r="AA31" s="338"/>
      <c r="AB31" s="339"/>
      <c r="AC31" s="337"/>
      <c r="AD31" s="340"/>
      <c r="AF31" s="12"/>
      <c r="AG31" s="13"/>
      <c r="AH31" s="14"/>
      <c r="AI31" s="15"/>
      <c r="AJ31" s="13"/>
      <c r="AK31" s="14"/>
      <c r="AL31" s="15">
        <f t="shared" si="9"/>
        <v>0</v>
      </c>
      <c r="AM31" s="13">
        <f t="shared" si="9"/>
        <v>1</v>
      </c>
      <c r="AN31" s="16">
        <f t="shared" si="9"/>
        <v>0</v>
      </c>
      <c r="AO31" t="b">
        <f t="shared" si="1"/>
        <v>1</v>
      </c>
      <c r="AQ31" s="258"/>
      <c r="AR31" s="262"/>
      <c r="AS31" s="104">
        <f>IF(D29=7,7,IF($AL31=1,"",IF($D$39=1,"",IF($P$52=1,"",IF($AF$41=1,"",$AF$45)))))</f>
        <v>7</v>
      </c>
      <c r="AT31" s="105" t="str">
        <f>IF(D29=8,8,IF($AM31=1,"",IF($E$40=1,"",IF($Q$52=1,"",IF($AF$41=1,"",$AG$45)))))</f>
        <v/>
      </c>
      <c r="AU31" s="105" t="str">
        <f>IF(D29=9,9,IF($AN31=1,"",IF($F$41=1,"",IF($R$52=1,"",IF($AF$41=1,"",$AH$45)))))</f>
        <v/>
      </c>
      <c r="AV31" s="106" t="str">
        <f>IF(G29=7,7,IF($AL31=1,"",IF($G$39=1,"",IF($P$52=1,"",IF($AG$41=1,"",$AF$45)))))</f>
        <v/>
      </c>
      <c r="AW31" s="105">
        <f>IF(G29=8,8,IF($AM31=1,"",IF($H$40=1,"",IF($Q$52=1,"",IF($AG$41=1,"",$AG$45)))))</f>
        <v>8</v>
      </c>
      <c r="AX31" s="107" t="str">
        <f>IF(G29=9,9,IF($AN31=1,"",IF($I$41=1,"",IF($R$52=1,"",IF($AG$41=1,"",$AH$45)))))</f>
        <v/>
      </c>
      <c r="AY31" s="105">
        <f>IF(J29=7,7,IF($AL31=1,"",IF($J$39=1,"",IF($P$52=1,"",IF($AH$41=1,"",$AF$45)))))</f>
        <v>7</v>
      </c>
      <c r="AZ31" s="105" t="str">
        <f>IF(J29=8,8,IF($AM31=1,"",IF($K$40=1,"",IF($Q$52=1,"",IF($AH$41=1,"",$AG$45)))))</f>
        <v/>
      </c>
      <c r="BA31" s="108" t="str">
        <f>IF(J29=9,9,IF($AN31=1,"",IF($L$41=1,"",IF($R$52=1,"",IF($AH$41=1,"",$AH$45)))))</f>
        <v/>
      </c>
      <c r="BB31" s="104" t="str">
        <f>IF(M29=7,7,IF($AL31=1,"",IF(M$39=1,"",IF($S$52=1,"",IF($AI$41=1,"",$AF$45)))))</f>
        <v/>
      </c>
      <c r="BC31" s="105" t="str">
        <f>IF(M29=8,8,IF($AM31=1,"",IF(N$40=1,"",IF($T$52=1,"",IF($AI$41=1,"",$AG$45)))))</f>
        <v/>
      </c>
      <c r="BD31" s="105">
        <f>IF(M29=9,9,IF($AN31=1,"",IF(O$41=1,"",IF($U$52=1,"",IF($AI$41=1,"",$AH$45)))))</f>
        <v>9</v>
      </c>
      <c r="BE31" s="106">
        <f>IF(P29=7,7,IF($AL31=1,"",IF(P$39=1,"",IF($S$52=1,"",IF($AJ$41=1,"",$AF$45)))))</f>
        <v>7</v>
      </c>
      <c r="BF31" s="105" t="str">
        <f>IF(P29=8,8,IF($AM31=1,"",IF(Q$40=1,"",IF($T$52=1,"",IF($AJ$41=1,"",$AG$45)))))</f>
        <v/>
      </c>
      <c r="BG31" s="107">
        <f>IF(P29=9,9,IF($AN31=1,"",IF(R$41=1,"",IF($U$52=1,"",IF($AJ$41=1,"",$AH$45)))))</f>
        <v>9</v>
      </c>
      <c r="BH31" s="105" t="str">
        <f>IF(S29=7,7,IF($AL31=1,"",IF(S$39=1,"",IF($S$52=1,"",IF($AK$41=1,"",$AF$45)))))</f>
        <v/>
      </c>
      <c r="BI31" s="105" t="str">
        <f>IF(S29=8,8,IF($AM31=1,"",IF(T$40=1,"",IF($T$52=1,"",IF($AK$41=1,"",$AG$45)))))</f>
        <v/>
      </c>
      <c r="BJ31" s="108">
        <f>IF(S29=9,9,IF($AN31=1,"",IF(U$41=1,"",IF($U$52=1,"",IF($AK$41=1,"",$AH$45)))))</f>
        <v>9</v>
      </c>
      <c r="BK31" s="104">
        <f>IF(V29=7,7,IF($AL31=1,"",IF(V$39=1,"",IF($V$52=1,"",IF($AL$41=1,"",$AF$45)))))</f>
        <v>7</v>
      </c>
      <c r="BL31" s="105" t="str">
        <f>IF(V29=8,8,IF($AM31=1,"",IF(W$40=1,"",IF($W$52=1,"",IF($AL$41=1,"",$AG$45)))))</f>
        <v/>
      </c>
      <c r="BM31" s="105">
        <f>IF(V29=9,9,IF($AN31=1,"",IF(X$41=1,"",IF($X$52=1,"",IF($AL$41=1,"",$AH$45)))))</f>
        <v>9</v>
      </c>
      <c r="BN31" s="106" t="str">
        <f>IF(Y29=7,7,IF($AL31=1,"",IF(Y$39=1,"",IF($V$52=1,"",IF($AM$41=1,"",$AF$45)))))</f>
        <v/>
      </c>
      <c r="BO31" s="105" t="str">
        <f>IF(Y29=8,8,IF($AM31=1,"",IF(Z$40=1,"",IF($W$52=1,"",IF($AM$41=1,"",$AG$45)))))</f>
        <v/>
      </c>
      <c r="BP31" s="107" t="str">
        <f>IF(Y29=9,9,IF($AN31=1,"",IF(AA$41=1,"",IF($X$52=1,"",IF($AM$41=1,"",$AH$45)))))</f>
        <v/>
      </c>
      <c r="BQ31" s="105">
        <f>IF(AB29=7,7,IF($AL31=1,"",IF(AB$39=1,"",IF($V$52=1,"",IF($AN$41=1,"",$AF$45)))))</f>
        <v>7</v>
      </c>
      <c r="BR31" s="105" t="str">
        <f>IF(AB29=8,8,IF($AM31=1,"",IF(AC$40=1,"",IF($W$52=1,"",IF($AN$41=1,"",$AG$45)))))</f>
        <v/>
      </c>
      <c r="BS31" s="108" t="str">
        <f>IF(AB29=9,9,IF($AN31=1,"",IF(AD$41=1,"",IF($X$52=1,"",IF($AN$41=1,"",$AH$45)))))</f>
        <v/>
      </c>
      <c r="BU31" s="258"/>
      <c r="BV31" s="262"/>
      <c r="BW31" s="300"/>
      <c r="BX31" s="296"/>
      <c r="BY31" s="296"/>
      <c r="BZ31" s="296"/>
      <c r="CA31" s="296"/>
      <c r="CB31" s="296"/>
      <c r="CC31" s="296"/>
      <c r="CD31" s="296"/>
      <c r="CE31" s="302"/>
      <c r="CF31" s="304"/>
      <c r="CG31" s="291"/>
      <c r="CH31" s="291"/>
      <c r="CI31" s="291"/>
      <c r="CJ31" s="291"/>
      <c r="CK31" s="291"/>
      <c r="CL31" s="291"/>
      <c r="CM31" s="291"/>
      <c r="CN31" s="292"/>
      <c r="CO31" s="295"/>
      <c r="CP31" s="296"/>
      <c r="CQ31" s="296"/>
      <c r="CR31" s="296"/>
      <c r="CS31" s="296"/>
      <c r="CT31" s="296"/>
      <c r="CU31" s="296"/>
      <c r="CV31" s="296"/>
      <c r="CW31" s="298"/>
      <c r="CY31" s="258"/>
      <c r="CZ31" s="262"/>
      <c r="DA31" s="263"/>
      <c r="DB31" s="249"/>
      <c r="DC31" s="249"/>
      <c r="DD31" s="249"/>
      <c r="DE31" s="249"/>
      <c r="DF31" s="249"/>
      <c r="DG31" s="249"/>
      <c r="DH31" s="249"/>
      <c r="DI31" s="264"/>
      <c r="DJ31" s="263"/>
      <c r="DK31" s="249"/>
      <c r="DL31" s="249"/>
      <c r="DM31" s="249"/>
      <c r="DN31" s="249"/>
      <c r="DO31" s="249"/>
      <c r="DP31" s="249"/>
      <c r="DQ31" s="249"/>
      <c r="DR31" s="251"/>
      <c r="DS31" s="263"/>
      <c r="DT31" s="249"/>
      <c r="DU31" s="249"/>
      <c r="DV31" s="249"/>
      <c r="DW31" s="249"/>
      <c r="DX31" s="249"/>
      <c r="DY31" s="249"/>
      <c r="DZ31" s="249"/>
      <c r="EA31" s="251"/>
      <c r="EB31" s="281"/>
      <c r="EC31" s="415"/>
    </row>
    <row r="32" spans="2:133" ht="21" customHeight="1"/>
    <row r="33" spans="2:53" ht="21" hidden="1" customHeight="1">
      <c r="B33" s="247" t="s">
        <v>58</v>
      </c>
      <c r="C33">
        <v>1</v>
      </c>
      <c r="D33" s="206">
        <f>COUNTIF($D$5:$F$31,$C33)</f>
        <v>0</v>
      </c>
      <c r="E33" s="207"/>
      <c r="F33" s="208"/>
      <c r="G33" s="209">
        <f>COUNTIF($G$5:$I$31,$C33)</f>
        <v>1</v>
      </c>
      <c r="H33" s="207"/>
      <c r="I33" s="208"/>
      <c r="J33" s="209">
        <f>COUNTIF($J$5:$L$31,$C33)</f>
        <v>0</v>
      </c>
      <c r="K33" s="207"/>
      <c r="L33" s="210"/>
      <c r="M33" s="206">
        <f>COUNTIF($M$5:$O$31,$C33)</f>
        <v>0</v>
      </c>
      <c r="N33" s="207"/>
      <c r="O33" s="208"/>
      <c r="P33" s="209">
        <f>COUNTIF($P$5:$R$31,$C33)</f>
        <v>0</v>
      </c>
      <c r="Q33" s="207"/>
      <c r="R33" s="208"/>
      <c r="S33" s="209">
        <f>COUNTIF($S$5:$U$31,$C33)</f>
        <v>0</v>
      </c>
      <c r="T33" s="207"/>
      <c r="U33" s="210"/>
      <c r="V33" s="206">
        <f>COUNTIF($V$5:$X$31,$C33)</f>
        <v>0</v>
      </c>
      <c r="W33" s="207"/>
      <c r="X33" s="208"/>
      <c r="Y33" s="209">
        <f>COUNTIF($Y$5:$AA$31,$C33)</f>
        <v>0</v>
      </c>
      <c r="Z33" s="207"/>
      <c r="AA33" s="208"/>
      <c r="AB33" s="209">
        <f>COUNTIF($AB$5:$AD$31,$C33)</f>
        <v>1</v>
      </c>
      <c r="AC33" s="207"/>
      <c r="AD33" s="210"/>
      <c r="AF33" s="40">
        <f>IF(ISBLANK(D5),0,1)</f>
        <v>0</v>
      </c>
      <c r="AG33" s="41">
        <f>IF(ISBLANK(G5),0,1)</f>
        <v>1</v>
      </c>
      <c r="AH33" s="54">
        <f>IF(ISBLANK(J5),0,1)</f>
        <v>0</v>
      </c>
      <c r="AI33" s="40">
        <f>IF(ISBLANK(M5),0,1)</f>
        <v>0</v>
      </c>
      <c r="AJ33" s="41">
        <f>IF(ISBLANK(P5),0,1)</f>
        <v>0</v>
      </c>
      <c r="AK33" s="42">
        <f>IF(ISBLANK(S5),0,1)</f>
        <v>0</v>
      </c>
      <c r="AL33" s="55">
        <f>IF(ISBLANK(V5),0,1)</f>
        <v>0</v>
      </c>
      <c r="AM33" s="41">
        <f>IF(ISBLANK(Y5),0,1)</f>
        <v>1</v>
      </c>
      <c r="AN33" s="42">
        <f>IF(ISBLANK(AB5),0,1)</f>
        <v>0</v>
      </c>
      <c r="AS33" s="2" t="s">
        <v>14</v>
      </c>
      <c r="AT33" s="2"/>
      <c r="AU33" s="2"/>
      <c r="AV33" s="2"/>
      <c r="AW33" s="2"/>
      <c r="AX33" s="2"/>
      <c r="AY33" s="2"/>
      <c r="AZ33" s="2"/>
      <c r="BA33" s="2"/>
    </row>
    <row r="34" spans="2:53" ht="21" hidden="1" customHeight="1">
      <c r="B34" s="247"/>
      <c r="C34">
        <v>2</v>
      </c>
      <c r="D34" s="211"/>
      <c r="E34" s="212">
        <f t="shared" ref="D34:F41" si="10">COUNTIF($D$5:$F$31,$C34)</f>
        <v>0</v>
      </c>
      <c r="F34" s="213"/>
      <c r="G34" s="214"/>
      <c r="H34" s="212">
        <f t="shared" ref="G34:I41" si="11">COUNTIF($G$5:$I$31,$C34)</f>
        <v>0</v>
      </c>
      <c r="I34" s="213"/>
      <c r="J34" s="214"/>
      <c r="K34" s="212">
        <f t="shared" ref="J34:L41" si="12">COUNTIF($J$5:$L$31,$C34)</f>
        <v>0</v>
      </c>
      <c r="L34" s="215"/>
      <c r="M34" s="211"/>
      <c r="N34" s="212">
        <f t="shared" ref="M34:O41" si="13">COUNTIF($M$5:$O$31,$C34)</f>
        <v>0</v>
      </c>
      <c r="O34" s="213"/>
      <c r="P34" s="214"/>
      <c r="Q34" s="212">
        <f t="shared" ref="P34:R41" si="14">COUNTIF($P$5:$R$31,$C34)</f>
        <v>0</v>
      </c>
      <c r="R34" s="213"/>
      <c r="S34" s="214"/>
      <c r="T34" s="212">
        <f t="shared" ref="S34:U41" si="15">COUNTIF($S$5:$U$31,$C34)</f>
        <v>1</v>
      </c>
      <c r="U34" s="215"/>
      <c r="V34" s="211"/>
      <c r="W34" s="212">
        <f t="shared" ref="V34:X41" si="16">COUNTIF($V$5:$X$31,$C34)</f>
        <v>0</v>
      </c>
      <c r="X34" s="213"/>
      <c r="Y34" s="214"/>
      <c r="Z34" s="212">
        <f t="shared" ref="Y34:AA41" si="17">COUNTIF($Y$5:$AA$31,$C34)</f>
        <v>0</v>
      </c>
      <c r="AA34" s="213"/>
      <c r="AB34" s="214"/>
      <c r="AC34" s="212">
        <f t="shared" ref="AB34:AD41" si="18">COUNTIF($AB$5:$AD$31,$C34)</f>
        <v>0</v>
      </c>
      <c r="AD34" s="215"/>
      <c r="AF34" s="43">
        <f>IF(ISBLANK(D8),0,1)</f>
        <v>0</v>
      </c>
      <c r="AG34" s="23">
        <f>IF(ISBLANK(G8),0,1)</f>
        <v>0</v>
      </c>
      <c r="AH34" s="38">
        <f>IF(ISBLANK(J8),0,1)</f>
        <v>1</v>
      </c>
      <c r="AI34" s="43">
        <f>IF(ISBLANK(M8),0,1)</f>
        <v>1</v>
      </c>
      <c r="AJ34" s="23">
        <f>IF(ISBLANK(P8),0,1)</f>
        <v>0</v>
      </c>
      <c r="AK34" s="44">
        <f>IF(ISBLANK(S8),0,1)</f>
        <v>0</v>
      </c>
      <c r="AL34" s="39">
        <f>IF(ISBLANK(V8),0,1)</f>
        <v>0</v>
      </c>
      <c r="AM34" s="23">
        <f>IF(ISBLANK(Y8),0,1)</f>
        <v>0</v>
      </c>
      <c r="AN34" s="44">
        <f>IF(ISBLANK(AB8),0,1)</f>
        <v>0</v>
      </c>
      <c r="AS34" s="59" t="s">
        <v>15</v>
      </c>
      <c r="AT34" s="2"/>
      <c r="AU34" s="2"/>
      <c r="AV34" s="2"/>
      <c r="AW34" s="2"/>
      <c r="AX34" s="2"/>
      <c r="AY34" s="2"/>
      <c r="AZ34" s="2"/>
      <c r="BA34" s="59" t="s">
        <v>16</v>
      </c>
    </row>
    <row r="35" spans="2:53" ht="21" hidden="1" customHeight="1" thickBot="1">
      <c r="B35" s="247"/>
      <c r="C35">
        <v>3</v>
      </c>
      <c r="D35" s="216"/>
      <c r="E35" s="217"/>
      <c r="F35" s="218">
        <f t="shared" si="10"/>
        <v>1</v>
      </c>
      <c r="G35" s="219"/>
      <c r="H35" s="217"/>
      <c r="I35" s="218">
        <f t="shared" si="11"/>
        <v>0</v>
      </c>
      <c r="J35" s="219"/>
      <c r="K35" s="217"/>
      <c r="L35" s="220">
        <f t="shared" si="12"/>
        <v>0</v>
      </c>
      <c r="M35" s="216"/>
      <c r="N35" s="217"/>
      <c r="O35" s="218">
        <f t="shared" si="13"/>
        <v>0</v>
      </c>
      <c r="P35" s="219"/>
      <c r="Q35" s="217"/>
      <c r="R35" s="218">
        <f t="shared" si="14"/>
        <v>0</v>
      </c>
      <c r="S35" s="219"/>
      <c r="T35" s="217"/>
      <c r="U35" s="220">
        <f t="shared" si="15"/>
        <v>1</v>
      </c>
      <c r="V35" s="216"/>
      <c r="W35" s="217"/>
      <c r="X35" s="218">
        <f t="shared" si="16"/>
        <v>0</v>
      </c>
      <c r="Y35" s="219"/>
      <c r="Z35" s="217"/>
      <c r="AA35" s="218">
        <f t="shared" si="17"/>
        <v>1</v>
      </c>
      <c r="AB35" s="219"/>
      <c r="AC35" s="217"/>
      <c r="AD35" s="220">
        <f t="shared" si="18"/>
        <v>0</v>
      </c>
      <c r="AF35" s="49">
        <f>IF(ISBLANK(D11),0,1)</f>
        <v>1</v>
      </c>
      <c r="AG35" s="48">
        <f>IF(ISBLANK(G11),0,1)</f>
        <v>0</v>
      </c>
      <c r="AH35" s="25">
        <f>IF(ISBLANK(J11),0,1)</f>
        <v>0</v>
      </c>
      <c r="AI35" s="49">
        <f>IF(ISBLANK(M11),0,1)</f>
        <v>1</v>
      </c>
      <c r="AJ35" s="48">
        <f>IF(ISBLANK(P11),0,1)</f>
        <v>0</v>
      </c>
      <c r="AK35" s="50">
        <f>IF(ISBLANK(S11),0,1)</f>
        <v>0</v>
      </c>
      <c r="AL35" s="26">
        <f>IF(ISBLANK(V11),0,1)</f>
        <v>1</v>
      </c>
      <c r="AM35" s="48">
        <f>IF(ISBLANK(Y11),0,1)</f>
        <v>0</v>
      </c>
      <c r="AN35" s="50">
        <f>IF(ISBLANK(AB11),0,1)</f>
        <v>0</v>
      </c>
      <c r="AS35" s="2"/>
      <c r="AT35" s="2"/>
      <c r="AU35" s="2"/>
      <c r="AV35" s="2"/>
      <c r="AW35" s="2"/>
      <c r="AX35" s="2"/>
      <c r="AY35" s="2"/>
      <c r="AZ35" s="2"/>
      <c r="BA35" s="2"/>
    </row>
    <row r="36" spans="2:53" ht="21" hidden="1" customHeight="1">
      <c r="B36" s="247"/>
      <c r="C36">
        <v>4</v>
      </c>
      <c r="D36" s="211">
        <f t="shared" si="10"/>
        <v>1</v>
      </c>
      <c r="E36" s="212"/>
      <c r="F36" s="213"/>
      <c r="G36" s="214">
        <f t="shared" si="11"/>
        <v>0</v>
      </c>
      <c r="H36" s="212"/>
      <c r="I36" s="213"/>
      <c r="J36" s="214">
        <f t="shared" si="12"/>
        <v>0</v>
      </c>
      <c r="K36" s="212"/>
      <c r="L36" s="215"/>
      <c r="M36" s="211">
        <f t="shared" si="13"/>
        <v>0</v>
      </c>
      <c r="N36" s="212"/>
      <c r="O36" s="213"/>
      <c r="P36" s="214">
        <f t="shared" si="14"/>
        <v>0</v>
      </c>
      <c r="Q36" s="212"/>
      <c r="R36" s="213"/>
      <c r="S36" s="214">
        <f t="shared" si="15"/>
        <v>0</v>
      </c>
      <c r="T36" s="212"/>
      <c r="U36" s="215"/>
      <c r="V36" s="211">
        <f t="shared" si="16"/>
        <v>1</v>
      </c>
      <c r="W36" s="212"/>
      <c r="X36" s="213"/>
      <c r="Y36" s="214">
        <f t="shared" si="17"/>
        <v>0</v>
      </c>
      <c r="Z36" s="212"/>
      <c r="AA36" s="213"/>
      <c r="AB36" s="214">
        <f t="shared" si="18"/>
        <v>0</v>
      </c>
      <c r="AC36" s="212"/>
      <c r="AD36" s="215"/>
      <c r="AF36" s="40">
        <f>IF(ISBLANK(D14),0,1)</f>
        <v>1</v>
      </c>
      <c r="AG36" s="41">
        <f>IF(ISBLANK(G14),0,1)</f>
        <v>0</v>
      </c>
      <c r="AH36" s="54">
        <f>IF(ISBLANK(J14),0,1)</f>
        <v>0</v>
      </c>
      <c r="AI36" s="40">
        <f>IF(ISBLANK(M14),0,1)</f>
        <v>0</v>
      </c>
      <c r="AJ36" s="41">
        <f>IF(ISBLANK(P14),0,1)</f>
        <v>0</v>
      </c>
      <c r="AK36" s="42">
        <f>IF(ISBLANK(S14),0,1)</f>
        <v>0</v>
      </c>
      <c r="AL36" s="55">
        <f>IF(ISBLANK(V14),0,1)</f>
        <v>0</v>
      </c>
      <c r="AM36" s="41">
        <f>IF(ISBLANK(Y14),0,1)</f>
        <v>1</v>
      </c>
      <c r="AN36" s="42">
        <f>IF(ISBLANK(AB14),0,1)</f>
        <v>0</v>
      </c>
      <c r="AS36" s="2"/>
      <c r="AT36" s="2"/>
      <c r="AU36" s="2"/>
      <c r="AV36" s="2"/>
      <c r="AW36" s="2"/>
      <c r="AX36" s="2"/>
      <c r="AY36" s="2"/>
      <c r="AZ36" s="2"/>
      <c r="BA36" s="2"/>
    </row>
    <row r="37" spans="2:53" ht="21" hidden="1" customHeight="1">
      <c r="B37" s="247"/>
      <c r="C37">
        <v>5</v>
      </c>
      <c r="D37" s="211"/>
      <c r="E37" s="212">
        <f t="shared" si="10"/>
        <v>0</v>
      </c>
      <c r="F37" s="213"/>
      <c r="G37" s="214"/>
      <c r="H37" s="212">
        <f t="shared" si="11"/>
        <v>0</v>
      </c>
      <c r="I37" s="213"/>
      <c r="J37" s="214"/>
      <c r="K37" s="212">
        <f t="shared" si="12"/>
        <v>1</v>
      </c>
      <c r="L37" s="215"/>
      <c r="M37" s="211"/>
      <c r="N37" s="212">
        <f t="shared" si="13"/>
        <v>0</v>
      </c>
      <c r="O37" s="213"/>
      <c r="P37" s="214"/>
      <c r="Q37" s="212">
        <f t="shared" si="14"/>
        <v>0</v>
      </c>
      <c r="R37" s="213"/>
      <c r="S37" s="214"/>
      <c r="T37" s="212">
        <f t="shared" si="15"/>
        <v>0</v>
      </c>
      <c r="U37" s="215"/>
      <c r="V37" s="211"/>
      <c r="W37" s="212">
        <f t="shared" si="16"/>
        <v>0</v>
      </c>
      <c r="X37" s="213"/>
      <c r="Y37" s="214"/>
      <c r="Z37" s="212">
        <f t="shared" si="17"/>
        <v>1</v>
      </c>
      <c r="AA37" s="213"/>
      <c r="AB37" s="214"/>
      <c r="AC37" s="212">
        <f t="shared" si="18"/>
        <v>1</v>
      </c>
      <c r="AD37" s="215"/>
      <c r="AF37" s="43">
        <f>IF(ISBLANK(D17),0,1)</f>
        <v>1</v>
      </c>
      <c r="AG37" s="23">
        <f>IF(ISBLANK(G17),0,1)</f>
        <v>0</v>
      </c>
      <c r="AH37" s="38">
        <f>IF(ISBLANK(J17),0,1)</f>
        <v>0</v>
      </c>
      <c r="AI37" s="43">
        <f>IF(ISBLANK(M17),0,1)</f>
        <v>0</v>
      </c>
      <c r="AJ37" s="23">
        <f>IF(ISBLANK(P17),0,1)</f>
        <v>0</v>
      </c>
      <c r="AK37" s="44">
        <f>IF(ISBLANK(S17),0,1)</f>
        <v>1</v>
      </c>
      <c r="AL37" s="39">
        <f>IF(ISBLANK(V17),0,1)</f>
        <v>0</v>
      </c>
      <c r="AM37" s="23">
        <f>IF(ISBLANK(Y17),0,1)</f>
        <v>0</v>
      </c>
      <c r="AN37" s="44">
        <f>IF(ISBLANK(AB17),0,1)</f>
        <v>1</v>
      </c>
      <c r="AS37" s="2"/>
      <c r="AT37" s="2"/>
      <c r="AU37" s="2"/>
      <c r="AV37" s="2"/>
      <c r="AW37" s="2"/>
      <c r="AX37" s="2"/>
      <c r="AY37" s="2"/>
      <c r="AZ37" s="2"/>
      <c r="BA37" s="2"/>
    </row>
    <row r="38" spans="2:53" ht="21" hidden="1" customHeight="1" thickBot="1">
      <c r="B38" s="247"/>
      <c r="C38">
        <v>6</v>
      </c>
      <c r="D38" s="216"/>
      <c r="E38" s="217"/>
      <c r="F38" s="218">
        <f t="shared" si="10"/>
        <v>1</v>
      </c>
      <c r="G38" s="219"/>
      <c r="H38" s="217"/>
      <c r="I38" s="218">
        <f t="shared" si="11"/>
        <v>0</v>
      </c>
      <c r="J38" s="219"/>
      <c r="K38" s="217"/>
      <c r="L38" s="220">
        <f t="shared" si="12"/>
        <v>0</v>
      </c>
      <c r="M38" s="216"/>
      <c r="N38" s="217"/>
      <c r="O38" s="218">
        <f t="shared" si="13"/>
        <v>0</v>
      </c>
      <c r="P38" s="219"/>
      <c r="Q38" s="217"/>
      <c r="R38" s="218">
        <f t="shared" si="14"/>
        <v>0</v>
      </c>
      <c r="S38" s="219"/>
      <c r="T38" s="217"/>
      <c r="U38" s="220">
        <f t="shared" si="15"/>
        <v>0</v>
      </c>
      <c r="V38" s="216"/>
      <c r="W38" s="217"/>
      <c r="X38" s="218">
        <f t="shared" si="16"/>
        <v>0</v>
      </c>
      <c r="Y38" s="219"/>
      <c r="Z38" s="217"/>
      <c r="AA38" s="218">
        <f t="shared" si="17"/>
        <v>1</v>
      </c>
      <c r="AB38" s="219"/>
      <c r="AC38" s="217"/>
      <c r="AD38" s="220">
        <f t="shared" si="18"/>
        <v>0</v>
      </c>
      <c r="AF38" s="45">
        <f>IF(ISBLANK(D20),0,1)</f>
        <v>0</v>
      </c>
      <c r="AG38" s="46">
        <f>IF(ISBLANK(G20),0,1)</f>
        <v>1</v>
      </c>
      <c r="AH38" s="56">
        <f>IF(ISBLANK(J20),0,1)</f>
        <v>0</v>
      </c>
      <c r="AI38" s="45">
        <f>IF(ISBLANK(M20),0,1)</f>
        <v>0</v>
      </c>
      <c r="AJ38" s="46">
        <f>IF(ISBLANK(P20),0,1)</f>
        <v>0</v>
      </c>
      <c r="AK38" s="47">
        <f>IF(ISBLANK(S20),0,1)</f>
        <v>1</v>
      </c>
      <c r="AL38" s="57">
        <f>IF(ISBLANK(V20),0,1)</f>
        <v>0</v>
      </c>
      <c r="AM38" s="46">
        <f>IF(ISBLANK(Y20),0,1)</f>
        <v>0</v>
      </c>
      <c r="AN38" s="47">
        <f>IF(ISBLANK(AB20),0,1)</f>
        <v>1</v>
      </c>
      <c r="AS38" s="2"/>
      <c r="AT38" s="2"/>
      <c r="AU38" s="2"/>
      <c r="AV38" s="2"/>
      <c r="AW38" s="2"/>
      <c r="AX38" s="2"/>
      <c r="AY38" s="2"/>
      <c r="AZ38" s="2"/>
      <c r="BA38" s="2"/>
    </row>
    <row r="39" spans="2:53" ht="21" hidden="1" customHeight="1">
      <c r="B39" s="247"/>
      <c r="C39">
        <v>7</v>
      </c>
      <c r="D39" s="211">
        <f t="shared" si="10"/>
        <v>0</v>
      </c>
      <c r="E39" s="212"/>
      <c r="F39" s="213"/>
      <c r="G39" s="214">
        <f t="shared" si="11"/>
        <v>1</v>
      </c>
      <c r="H39" s="212"/>
      <c r="I39" s="213"/>
      <c r="J39" s="214">
        <f t="shared" si="12"/>
        <v>0</v>
      </c>
      <c r="K39" s="212"/>
      <c r="L39" s="215"/>
      <c r="M39" s="211">
        <f t="shared" si="13"/>
        <v>1</v>
      </c>
      <c r="N39" s="212"/>
      <c r="O39" s="213"/>
      <c r="P39" s="214">
        <f t="shared" si="14"/>
        <v>0</v>
      </c>
      <c r="Q39" s="212"/>
      <c r="R39" s="213"/>
      <c r="S39" s="214">
        <f t="shared" si="15"/>
        <v>1</v>
      </c>
      <c r="T39" s="212"/>
      <c r="U39" s="215"/>
      <c r="V39" s="211">
        <f t="shared" si="16"/>
        <v>0</v>
      </c>
      <c r="W39" s="212"/>
      <c r="X39" s="213"/>
      <c r="Y39" s="214">
        <f t="shared" si="17"/>
        <v>0</v>
      </c>
      <c r="Z39" s="212"/>
      <c r="AA39" s="213"/>
      <c r="AB39" s="214">
        <f t="shared" si="18"/>
        <v>0</v>
      </c>
      <c r="AC39" s="212"/>
      <c r="AD39" s="215"/>
      <c r="AF39" s="52">
        <f>IF(ISBLANK(D23),0,1)</f>
        <v>0</v>
      </c>
      <c r="AG39" s="51">
        <f>IF(ISBLANK(G23),0,1)</f>
        <v>0</v>
      </c>
      <c r="AH39" s="28">
        <f>IF(ISBLANK(J23),0,1)</f>
        <v>1</v>
      </c>
      <c r="AI39" s="52">
        <f>IF(ISBLANK(M23),0,1)</f>
        <v>0</v>
      </c>
      <c r="AJ39" s="51">
        <f>IF(ISBLANK(P23),0,1)</f>
        <v>0</v>
      </c>
      <c r="AK39" s="53">
        <f>IF(ISBLANK(S23),0,1)</f>
        <v>1</v>
      </c>
      <c r="AL39" s="29">
        <f>IF(ISBLANK(V23),0,1)</f>
        <v>0</v>
      </c>
      <c r="AM39" s="51">
        <f>IF(ISBLANK(Y23),0,1)</f>
        <v>0</v>
      </c>
      <c r="AN39" s="53">
        <f>IF(ISBLANK(AB23),0,1)</f>
        <v>1</v>
      </c>
      <c r="AS39" s="2"/>
      <c r="AT39" s="2"/>
      <c r="AU39" s="2"/>
      <c r="AV39" s="2"/>
      <c r="AW39" s="2"/>
      <c r="AX39" s="2"/>
      <c r="AY39" s="2"/>
      <c r="AZ39" s="2"/>
      <c r="BA39" s="2"/>
    </row>
    <row r="40" spans="2:53" ht="21" hidden="1" customHeight="1">
      <c r="B40" s="247"/>
      <c r="C40">
        <v>8</v>
      </c>
      <c r="D40" s="211"/>
      <c r="E40" s="212">
        <f t="shared" si="10"/>
        <v>0</v>
      </c>
      <c r="F40" s="213"/>
      <c r="G40" s="214"/>
      <c r="H40" s="212">
        <f t="shared" si="11"/>
        <v>1</v>
      </c>
      <c r="I40" s="213"/>
      <c r="J40" s="214"/>
      <c r="K40" s="212">
        <f t="shared" si="12"/>
        <v>0</v>
      </c>
      <c r="L40" s="215"/>
      <c r="M40" s="211"/>
      <c r="N40" s="212">
        <f t="shared" si="13"/>
        <v>1</v>
      </c>
      <c r="O40" s="213"/>
      <c r="P40" s="214"/>
      <c r="Q40" s="212">
        <f t="shared" si="14"/>
        <v>0</v>
      </c>
      <c r="R40" s="213"/>
      <c r="S40" s="214"/>
      <c r="T40" s="212">
        <f t="shared" si="15"/>
        <v>1</v>
      </c>
      <c r="U40" s="215"/>
      <c r="V40" s="211"/>
      <c r="W40" s="212">
        <f t="shared" si="16"/>
        <v>1</v>
      </c>
      <c r="X40" s="213"/>
      <c r="Y40" s="214"/>
      <c r="Z40" s="212">
        <f t="shared" si="17"/>
        <v>0</v>
      </c>
      <c r="AA40" s="213"/>
      <c r="AB40" s="214"/>
      <c r="AC40" s="212">
        <f t="shared" si="18"/>
        <v>0</v>
      </c>
      <c r="AD40" s="215"/>
      <c r="AF40" s="43">
        <f>IF(ISBLANK(D26),0,1)</f>
        <v>0</v>
      </c>
      <c r="AG40" s="23">
        <f>IF(ISBLANK(G26),0,1)</f>
        <v>0</v>
      </c>
      <c r="AH40" s="38">
        <f>IF(ISBLANK(J26),0,1)</f>
        <v>0</v>
      </c>
      <c r="AI40" s="43">
        <f>IF(ISBLANK(M26),0,1)</f>
        <v>0</v>
      </c>
      <c r="AJ40" s="23">
        <f>IF(ISBLANK(P26),0,1)</f>
        <v>0</v>
      </c>
      <c r="AK40" s="44">
        <f>IF(ISBLANK(S26),0,1)</f>
        <v>1</v>
      </c>
      <c r="AL40" s="39">
        <f>IF(ISBLANK(V26),0,1)</f>
        <v>1</v>
      </c>
      <c r="AM40" s="23">
        <f>IF(ISBLANK(Y26),0,1)</f>
        <v>0</v>
      </c>
      <c r="AN40" s="44">
        <f>IF(ISBLANK(AB26),0,1)</f>
        <v>0</v>
      </c>
      <c r="AS40" s="2"/>
      <c r="AT40" s="2"/>
      <c r="AU40" s="2"/>
      <c r="AV40" s="2"/>
      <c r="AW40" s="2"/>
      <c r="AX40" s="2"/>
      <c r="AY40" s="2"/>
      <c r="AZ40" s="2"/>
      <c r="BA40" s="2"/>
    </row>
    <row r="41" spans="2:53" ht="21" hidden="1" customHeight="1" thickBot="1">
      <c r="B41" s="247"/>
      <c r="C41">
        <v>9</v>
      </c>
      <c r="D41" s="221"/>
      <c r="E41" s="222"/>
      <c r="F41" s="223">
        <f t="shared" si="10"/>
        <v>0</v>
      </c>
      <c r="G41" s="224"/>
      <c r="H41" s="222"/>
      <c r="I41" s="223">
        <f t="shared" si="11"/>
        <v>0</v>
      </c>
      <c r="J41" s="224"/>
      <c r="K41" s="222"/>
      <c r="L41" s="225">
        <f t="shared" si="12"/>
        <v>1</v>
      </c>
      <c r="M41" s="221"/>
      <c r="N41" s="222"/>
      <c r="O41" s="223">
        <f t="shared" si="13"/>
        <v>0</v>
      </c>
      <c r="P41" s="224"/>
      <c r="Q41" s="222"/>
      <c r="R41" s="223">
        <f t="shared" si="14"/>
        <v>0</v>
      </c>
      <c r="S41" s="224"/>
      <c r="T41" s="222"/>
      <c r="U41" s="225">
        <f t="shared" si="15"/>
        <v>0</v>
      </c>
      <c r="V41" s="221"/>
      <c r="W41" s="222"/>
      <c r="X41" s="223">
        <f t="shared" si="16"/>
        <v>0</v>
      </c>
      <c r="Y41" s="224"/>
      <c r="Z41" s="222"/>
      <c r="AA41" s="223">
        <f t="shared" si="17"/>
        <v>0</v>
      </c>
      <c r="AB41" s="224"/>
      <c r="AC41" s="222"/>
      <c r="AD41" s="225">
        <f t="shared" si="18"/>
        <v>1</v>
      </c>
      <c r="AF41" s="45">
        <f>IF(ISBLANK(D29),0,1)</f>
        <v>0</v>
      </c>
      <c r="AG41" s="46">
        <f>IF(ISBLANK(G29),0,1)</f>
        <v>1</v>
      </c>
      <c r="AH41" s="56">
        <f>IF(ISBLANK(J29),0,1)</f>
        <v>0</v>
      </c>
      <c r="AI41" s="45">
        <f>IF(ISBLANK(M29),0,1)</f>
        <v>0</v>
      </c>
      <c r="AJ41" s="46">
        <f>IF(ISBLANK(P29),0,1)</f>
        <v>0</v>
      </c>
      <c r="AK41" s="47">
        <f>IF(ISBLANK(S29),0,1)</f>
        <v>0</v>
      </c>
      <c r="AL41" s="57">
        <f>IF(ISBLANK(V29),0,1)</f>
        <v>0</v>
      </c>
      <c r="AM41" s="46">
        <f>IF(ISBLANK(Y29),0,1)</f>
        <v>1</v>
      </c>
      <c r="AN41" s="47">
        <f>IF(ISBLANK(AB29),0,1)</f>
        <v>0</v>
      </c>
      <c r="AS41" s="2"/>
      <c r="AT41" s="2"/>
      <c r="AU41" s="2"/>
      <c r="AV41" s="2"/>
      <c r="AW41" s="2"/>
      <c r="AX41" s="2"/>
      <c r="AY41" s="2"/>
      <c r="AZ41" s="2"/>
      <c r="BA41" s="2"/>
    </row>
    <row r="42" spans="2:53" ht="21" hidden="1" customHeight="1" thickBot="1">
      <c r="B42" s="247"/>
      <c r="C42" t="s">
        <v>12</v>
      </c>
      <c r="D42" s="30" t="b">
        <f>AND(D33&lt;2,D34&lt;2,D35&lt;2,D36&lt;2,D37&lt;2,D38&lt;2,D39&lt;2,D40&lt;2,D41&lt;2)</f>
        <v>1</v>
      </c>
      <c r="E42" s="30" t="b">
        <f t="shared" ref="E42:AD42" si="19">AND(E33&lt;2,E34&lt;2,E35&lt;2,E36&lt;2,E37&lt;2,E38&lt;2,E39&lt;2,E40&lt;2,E41&lt;2)</f>
        <v>1</v>
      </c>
      <c r="F42" s="30" t="b">
        <f t="shared" si="19"/>
        <v>1</v>
      </c>
      <c r="G42" s="30" t="b">
        <f t="shared" si="19"/>
        <v>1</v>
      </c>
      <c r="H42" s="30" t="b">
        <f t="shared" si="19"/>
        <v>1</v>
      </c>
      <c r="I42" s="30" t="b">
        <f t="shared" si="19"/>
        <v>1</v>
      </c>
      <c r="J42" s="30" t="b">
        <f t="shared" si="19"/>
        <v>1</v>
      </c>
      <c r="K42" s="30" t="b">
        <f t="shared" si="19"/>
        <v>1</v>
      </c>
      <c r="L42" s="30" t="b">
        <f t="shared" si="19"/>
        <v>1</v>
      </c>
      <c r="M42" s="30" t="b">
        <f t="shared" si="19"/>
        <v>1</v>
      </c>
      <c r="N42" s="30" t="b">
        <f t="shared" si="19"/>
        <v>1</v>
      </c>
      <c r="O42" s="30" t="b">
        <f t="shared" si="19"/>
        <v>1</v>
      </c>
      <c r="P42" s="30" t="b">
        <f t="shared" si="19"/>
        <v>1</v>
      </c>
      <c r="Q42" s="30" t="b">
        <f t="shared" si="19"/>
        <v>1</v>
      </c>
      <c r="R42" s="30" t="b">
        <f t="shared" si="19"/>
        <v>1</v>
      </c>
      <c r="S42" s="30" t="b">
        <f t="shared" si="19"/>
        <v>1</v>
      </c>
      <c r="T42" s="30" t="b">
        <f t="shared" si="19"/>
        <v>1</v>
      </c>
      <c r="U42" s="30" t="b">
        <f t="shared" si="19"/>
        <v>1</v>
      </c>
      <c r="V42" s="30" t="b">
        <f t="shared" si="19"/>
        <v>1</v>
      </c>
      <c r="W42" s="30" t="b">
        <f t="shared" si="19"/>
        <v>1</v>
      </c>
      <c r="X42" s="30" t="b">
        <f t="shared" si="19"/>
        <v>1</v>
      </c>
      <c r="Y42" s="30" t="b">
        <f t="shared" si="19"/>
        <v>1</v>
      </c>
      <c r="Z42" s="30" t="b">
        <f t="shared" si="19"/>
        <v>1</v>
      </c>
      <c r="AA42" s="30" t="b">
        <f t="shared" si="19"/>
        <v>1</v>
      </c>
      <c r="AB42" s="30" t="b">
        <f t="shared" si="19"/>
        <v>1</v>
      </c>
      <c r="AC42" s="30" t="b">
        <f t="shared" si="19"/>
        <v>1</v>
      </c>
      <c r="AD42" s="30" t="b">
        <f t="shared" si="19"/>
        <v>1</v>
      </c>
    </row>
    <row r="43" spans="2:53" ht="21" hidden="1" customHeight="1" thickBot="1">
      <c r="B43" s="247"/>
      <c r="O43" s="58"/>
      <c r="P43" s="286" t="s">
        <v>0</v>
      </c>
      <c r="Q43" s="287"/>
      <c r="R43" s="287"/>
      <c r="S43" s="287" t="s">
        <v>2</v>
      </c>
      <c r="T43" s="287"/>
      <c r="U43" s="287"/>
      <c r="V43" s="287" t="s">
        <v>1</v>
      </c>
      <c r="W43" s="287"/>
      <c r="X43" s="288"/>
      <c r="AF43" s="31">
        <v>1</v>
      </c>
      <c r="AG43" s="32">
        <v>2</v>
      </c>
      <c r="AH43" s="33">
        <v>3</v>
      </c>
      <c r="AI43" t="s">
        <v>13</v>
      </c>
    </row>
    <row r="44" spans="2:53" ht="21" hidden="1" customHeight="1">
      <c r="B44" s="247"/>
      <c r="O44" s="280" t="s">
        <v>5</v>
      </c>
      <c r="P44" s="226">
        <f>COUNTIF($D$5:$L$13,1)</f>
        <v>1</v>
      </c>
      <c r="Q44" s="227">
        <f>COUNTIF($D$5:$L$13,2)</f>
        <v>0</v>
      </c>
      <c r="R44" s="227">
        <f>COUNTIF($D$5:$L$13,3)</f>
        <v>0</v>
      </c>
      <c r="S44" s="226">
        <f>COUNTIF($M$5:$U$13,1)</f>
        <v>0</v>
      </c>
      <c r="T44" s="227">
        <f>COUNTIF($M$5:$U$13,2)</f>
        <v>0</v>
      </c>
      <c r="U44" s="228">
        <f>COUNTIF($M$5:$U$13,3)</f>
        <v>0</v>
      </c>
      <c r="V44" s="229">
        <f>COUNTIF($V$5:$AD$13,1)</f>
        <v>0</v>
      </c>
      <c r="W44" s="227">
        <f>COUNTIF($V$5:$AD$13,2)</f>
        <v>0</v>
      </c>
      <c r="X44" s="228">
        <f>COUNTIF($V$5:$AD$13,3)</f>
        <v>0</v>
      </c>
      <c r="AF44" s="34">
        <v>4</v>
      </c>
      <c r="AG44" s="27">
        <v>5</v>
      </c>
      <c r="AH44" s="35">
        <v>6</v>
      </c>
    </row>
    <row r="45" spans="2:53" ht="21" hidden="1" customHeight="1" thickBot="1">
      <c r="B45" s="247"/>
      <c r="K45" s="60"/>
      <c r="O45" s="281"/>
      <c r="P45" s="230">
        <f>COUNTIF($D$5:$L$13,4)</f>
        <v>1</v>
      </c>
      <c r="Q45" s="231">
        <f>COUNTIF($D$5:$L$13,5)</f>
        <v>1</v>
      </c>
      <c r="R45" s="231">
        <f>COUNTIF($D$5:$L$13,6)</f>
        <v>0</v>
      </c>
      <c r="S45" s="230">
        <f>COUNTIF($M$5:$U$13,4)</f>
        <v>0</v>
      </c>
      <c r="T45" s="231">
        <f>COUNTIF($M$5:$U$13,5)</f>
        <v>0</v>
      </c>
      <c r="U45" s="232">
        <f>COUNTIF($M$5:$U$13,6)</f>
        <v>0</v>
      </c>
      <c r="V45" s="233">
        <f>COUNTIF($V$5:$AD$13,4)</f>
        <v>0</v>
      </c>
      <c r="W45" s="231">
        <f>COUNTIF($V$5:$AD$13,5)</f>
        <v>0</v>
      </c>
      <c r="X45" s="232">
        <f>COUNTIF($V$5:$AD$13,6)</f>
        <v>1</v>
      </c>
      <c r="AF45" s="34">
        <v>7</v>
      </c>
      <c r="AG45" s="27">
        <v>8</v>
      </c>
      <c r="AH45" s="35">
        <v>9</v>
      </c>
    </row>
    <row r="46" spans="2:53" ht="21" hidden="1" customHeight="1" thickBot="1">
      <c r="B46" s="247"/>
      <c r="O46" s="281"/>
      <c r="P46" s="230">
        <f>COUNTIF($D$5:$L$13,7)</f>
        <v>0</v>
      </c>
      <c r="Q46" s="231">
        <f>COUNTIF($D$5:$L$13,8)</f>
        <v>0</v>
      </c>
      <c r="R46" s="231">
        <f>COUNTIF($D$5:$L$13,9)</f>
        <v>0</v>
      </c>
      <c r="S46" s="230">
        <f>COUNTIF($M$5:$U$13,7)</f>
        <v>1</v>
      </c>
      <c r="T46" s="231">
        <f>COUNTIF($M$5:$U$13,8)</f>
        <v>1</v>
      </c>
      <c r="U46" s="232">
        <f>COUNTIF($M$5:$U$13,9)</f>
        <v>0</v>
      </c>
      <c r="V46" s="233">
        <f>COUNTIF($V$5:$AD$13,7)</f>
        <v>0</v>
      </c>
      <c r="W46" s="231">
        <f>COUNTIF($V$5:$AD$13,8)</f>
        <v>1</v>
      </c>
      <c r="X46" s="232">
        <f>COUNTIF($V$5:$AD$13,9)</f>
        <v>0</v>
      </c>
      <c r="AF46" s="31" t="s">
        <v>25</v>
      </c>
      <c r="AG46" s="32"/>
      <c r="AH46" s="32"/>
      <c r="AI46" s="32"/>
      <c r="AJ46" s="32"/>
      <c r="AK46" s="32"/>
      <c r="AL46" s="329" t="b">
        <f>AND(AJ47=0,AJ48=0,AJ49=0)</f>
        <v>1</v>
      </c>
      <c r="AM46" s="330"/>
      <c r="AN46" s="331"/>
      <c r="AO46" s="109"/>
      <c r="AP46" s="109"/>
      <c r="AQ46" s="109"/>
    </row>
    <row r="47" spans="2:53" ht="21" hidden="1" customHeight="1">
      <c r="B47" s="247"/>
      <c r="O47" s="259" t="s">
        <v>4</v>
      </c>
      <c r="P47" s="226">
        <f>COUNTIF($D$14:$L$22,1)</f>
        <v>0</v>
      </c>
      <c r="Q47" s="227">
        <f>COUNTIF($D$14:$L$22,2)</f>
        <v>0</v>
      </c>
      <c r="R47" s="227">
        <f>COUNTIF($D$14:$L$22,3)</f>
        <v>1</v>
      </c>
      <c r="S47" s="226">
        <f>COUNTIF($M$14:$U$22,1)</f>
        <v>0</v>
      </c>
      <c r="T47" s="227">
        <f>COUNTIF($M$14:$U$22,2)</f>
        <v>0</v>
      </c>
      <c r="U47" s="228">
        <f>COUNTIF($M$14:$U$22,3)</f>
        <v>0</v>
      </c>
      <c r="V47" s="229">
        <f>COUNTIF($V$14:$AD$22,1)</f>
        <v>1</v>
      </c>
      <c r="W47" s="227">
        <f>COUNTIF($V$14:$AD$22,2)</f>
        <v>0</v>
      </c>
      <c r="X47" s="228">
        <f>COUNTIF($V$14:$AD$22,3)</f>
        <v>0</v>
      </c>
      <c r="AF47" s="34" t="s">
        <v>26</v>
      </c>
      <c r="AG47" s="27"/>
      <c r="AH47" s="27"/>
      <c r="AI47" s="27"/>
      <c r="AJ47" s="27">
        <f>IF(COUNTIF(D33:AD41,2)&gt;0,1,0)</f>
        <v>0</v>
      </c>
      <c r="AK47" s="27"/>
      <c r="AL47" s="27"/>
      <c r="AM47" s="27"/>
      <c r="AN47" s="35"/>
    </row>
    <row r="48" spans="2:53" ht="21" hidden="1" customHeight="1">
      <c r="B48" s="247"/>
      <c r="O48" s="254"/>
      <c r="P48" s="230">
        <f>COUNTIF($D$14:$L$22,4)</f>
        <v>0</v>
      </c>
      <c r="Q48" s="231">
        <f>COUNTIF($D$14:$L$22,5)</f>
        <v>0</v>
      </c>
      <c r="R48" s="231">
        <f>COUNTIF($D$14:$L$22,6)</f>
        <v>1</v>
      </c>
      <c r="S48" s="230">
        <f>COUNTIF($M$14:$U$22,4)</f>
        <v>0</v>
      </c>
      <c r="T48" s="231">
        <f>COUNTIF($M$14:$U$22,5)</f>
        <v>0</v>
      </c>
      <c r="U48" s="232">
        <f>COUNTIF($M$14:$U$22,6)</f>
        <v>0</v>
      </c>
      <c r="V48" s="233">
        <f>COUNTIF($V$14:$AD$22,4)</f>
        <v>0</v>
      </c>
      <c r="W48" s="231">
        <f>COUNTIF($V$14:$AD$22,5)</f>
        <v>1</v>
      </c>
      <c r="X48" s="232">
        <f>COUNTIF($V$14:$AD$22,6)</f>
        <v>0</v>
      </c>
      <c r="AF48" s="34" t="s">
        <v>27</v>
      </c>
      <c r="AG48" s="27"/>
      <c r="AH48" s="27"/>
      <c r="AI48" s="27"/>
      <c r="AJ48" s="27">
        <f>IF(COUNTIF(AF5:AN31,2)&gt;0,1,0)</f>
        <v>0</v>
      </c>
      <c r="AK48" s="27"/>
      <c r="AL48" s="27"/>
      <c r="AM48" s="27"/>
      <c r="AN48" s="35"/>
    </row>
    <row r="49" spans="1:135" ht="21" hidden="1" customHeight="1" thickBot="1">
      <c r="B49" s="247"/>
      <c r="O49" s="262"/>
      <c r="P49" s="234">
        <f>COUNTIF($D$14:$L$22,7)</f>
        <v>1</v>
      </c>
      <c r="Q49" s="235">
        <f>COUNTIF($D$14:$L$22,8)</f>
        <v>0</v>
      </c>
      <c r="R49" s="235">
        <f>COUNTIF($D$14:$L$22,9)</f>
        <v>0</v>
      </c>
      <c r="S49" s="234">
        <f>COUNTIF($M$14:$U$22,7)</f>
        <v>1</v>
      </c>
      <c r="T49" s="235">
        <f>COUNTIF($M$14:$U$22,8)</f>
        <v>1</v>
      </c>
      <c r="U49" s="236">
        <f>COUNTIF($M$14:$U$22,9)</f>
        <v>0</v>
      </c>
      <c r="V49" s="237">
        <f>COUNTIF($V$14:$AD$22,7)</f>
        <v>0</v>
      </c>
      <c r="W49" s="235">
        <f>COUNTIF($V$14:$AD$22,8)</f>
        <v>0</v>
      </c>
      <c r="X49" s="236">
        <f>COUNTIF($V$14:$AD$22,9)</f>
        <v>1</v>
      </c>
      <c r="AF49" s="110" t="s">
        <v>28</v>
      </c>
      <c r="AG49" s="36"/>
      <c r="AH49" s="36"/>
      <c r="AI49" s="36"/>
      <c r="AJ49" s="36">
        <f>IF(COUNTIF(P44:X52,2)&gt;0,1,0)</f>
        <v>0</v>
      </c>
      <c r="AK49" s="36"/>
      <c r="AL49" s="36"/>
      <c r="AM49" s="36"/>
      <c r="AN49" s="37"/>
    </row>
    <row r="50" spans="1:135" ht="21" hidden="1" customHeight="1">
      <c r="B50" s="247"/>
      <c r="O50" s="282" t="s">
        <v>3</v>
      </c>
      <c r="P50" s="238">
        <f>COUNTIF($D$23:$L$31,1)</f>
        <v>0</v>
      </c>
      <c r="Q50" s="239">
        <f>COUNTIF($D$23:$L$31,2)</f>
        <v>0</v>
      </c>
      <c r="R50" s="239">
        <f>COUNTIF($D$23:$L$31,3)</f>
        <v>0</v>
      </c>
      <c r="S50" s="238">
        <f>COUNTIF($M$23:$U$31,1)</f>
        <v>0</v>
      </c>
      <c r="T50" s="239">
        <f>COUNTIF($M$23:$U$31,2)</f>
        <v>1</v>
      </c>
      <c r="U50" s="240">
        <f>COUNTIF($M$23:$U$31,3)</f>
        <v>1</v>
      </c>
      <c r="V50" s="241">
        <f>COUNTIF($V$23:$AD$31,1)</f>
        <v>0</v>
      </c>
      <c r="W50" s="239">
        <f>COUNTIF($V$23:$AD$31,2)</f>
        <v>0</v>
      </c>
      <c r="X50" s="240">
        <f>COUNTIF($V$23:$AD$31,3)</f>
        <v>1</v>
      </c>
      <c r="Y50" t="s">
        <v>13</v>
      </c>
    </row>
    <row r="51" spans="1:135" ht="21" hidden="1" customHeight="1">
      <c r="B51" s="247"/>
      <c r="O51" s="254"/>
      <c r="P51" s="230">
        <f>COUNTIF($D$23:$L$31,4)</f>
        <v>0</v>
      </c>
      <c r="Q51" s="231">
        <f>COUNTIF($D$23:$L$31,5)</f>
        <v>0</v>
      </c>
      <c r="R51" s="231">
        <f>COUNTIF($D$23:$L$31,6)</f>
        <v>0</v>
      </c>
      <c r="S51" s="230">
        <f>COUNTIF($M$23:$U$31,4)</f>
        <v>0</v>
      </c>
      <c r="T51" s="231">
        <f>COUNTIF($M$23:$U$31,5)</f>
        <v>0</v>
      </c>
      <c r="U51" s="232">
        <f>COUNTIF($M$23:$U$31,6)</f>
        <v>0</v>
      </c>
      <c r="V51" s="233">
        <f>COUNTIF($V$23:$AD$31,4)</f>
        <v>1</v>
      </c>
      <c r="W51" s="231">
        <f>COUNTIF($V$23:$AD$31,5)</f>
        <v>1</v>
      </c>
      <c r="X51" s="232">
        <f>COUNTIF($V$23:$AD$31,6)</f>
        <v>0</v>
      </c>
    </row>
    <row r="52" spans="1:135" ht="21" hidden="1" customHeight="1" thickBot="1">
      <c r="B52" s="247"/>
      <c r="O52" s="262"/>
      <c r="P52" s="234">
        <f>COUNTIF($D$23:$L$31,7)</f>
        <v>0</v>
      </c>
      <c r="Q52" s="235">
        <f>COUNTIF($D$23:$L$31,8)</f>
        <v>1</v>
      </c>
      <c r="R52" s="235">
        <f>COUNTIF($D$23:$L$31,9)</f>
        <v>1</v>
      </c>
      <c r="S52" s="234">
        <f>COUNTIF($M$23:$U$31,7)</f>
        <v>0</v>
      </c>
      <c r="T52" s="235">
        <f>COUNTIF($M$23:$U$31,8)</f>
        <v>0</v>
      </c>
      <c r="U52" s="236">
        <f>COUNTIF($M$23:$U$31,9)</f>
        <v>0</v>
      </c>
      <c r="V52" s="237">
        <f>COUNTIF($V$23:$AD$31,7)</f>
        <v>0</v>
      </c>
      <c r="W52" s="235">
        <f>COUNTIF($V$23:$AD$31,8)</f>
        <v>0</v>
      </c>
      <c r="X52" s="236">
        <f>COUNTIF($V$23:$AD$31,9)</f>
        <v>0</v>
      </c>
    </row>
    <row r="53" spans="1:135" ht="21" customHeight="1">
      <c r="D53" s="434"/>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BU53" s="243" t="s">
        <v>96</v>
      </c>
      <c r="BV53" s="244"/>
      <c r="BW53" s="415">
        <f>ヒント作成!AS64</f>
        <v>1</v>
      </c>
      <c r="BX53" s="415"/>
      <c r="BY53" s="415"/>
      <c r="BZ53" s="415">
        <f>ヒント作成!AV64</f>
        <v>0</v>
      </c>
      <c r="CA53" s="415"/>
      <c r="CB53" s="415"/>
      <c r="CC53" s="415">
        <f>ヒント作成!AY64</f>
        <v>0</v>
      </c>
      <c r="CD53" s="415"/>
      <c r="CE53" s="415"/>
      <c r="CF53" s="415">
        <f>ヒント作成!BB64</f>
        <v>0</v>
      </c>
      <c r="CG53" s="415"/>
      <c r="CH53" s="415"/>
      <c r="CI53" s="415">
        <f>ヒント作成!BE64</f>
        <v>0</v>
      </c>
      <c r="CJ53" s="415"/>
      <c r="CK53" s="415"/>
      <c r="CL53" s="415">
        <f>ヒント作成!BH64</f>
        <v>0</v>
      </c>
      <c r="CM53" s="415"/>
      <c r="CN53" s="415"/>
      <c r="CO53" s="415">
        <f>ヒント作成!BK64</f>
        <v>1</v>
      </c>
      <c r="CP53" s="415"/>
      <c r="CQ53" s="415"/>
      <c r="CR53" s="415">
        <f>ヒント作成!BN64</f>
        <v>0</v>
      </c>
      <c r="CS53" s="415"/>
      <c r="CT53" s="415"/>
      <c r="CU53" s="415">
        <f>ヒント作成!BQ64</f>
        <v>0</v>
      </c>
      <c r="CV53" s="415"/>
      <c r="CW53" s="415"/>
      <c r="EC53" s="158">
        <f>ヒント作成!DI64</f>
        <v>0</v>
      </c>
      <c r="ED53" s="158">
        <f>ヒント作成!DJ64</f>
        <v>0</v>
      </c>
      <c r="EE53" s="158">
        <f>ヒント作成!DK64</f>
        <v>1</v>
      </c>
    </row>
    <row r="54" spans="1:135" ht="16.5" customHeight="1" thickBot="1">
      <c r="B54" t="s">
        <v>203</v>
      </c>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EC54" s="158">
        <f>ヒント作成!DI65</f>
        <v>0</v>
      </c>
      <c r="ED54" s="158">
        <f>ヒント作成!DJ65</f>
        <v>0</v>
      </c>
      <c r="EE54" s="158">
        <f>ヒント作成!DK65</f>
        <v>0</v>
      </c>
    </row>
    <row r="55" spans="1:135" ht="17.25" customHeight="1">
      <c r="A55" s="27"/>
      <c r="B55" s="448" t="s">
        <v>196</v>
      </c>
      <c r="C55" s="449"/>
      <c r="D55" s="419"/>
      <c r="E55" s="420"/>
      <c r="F55" s="421"/>
      <c r="G55" s="425"/>
      <c r="H55" s="420"/>
      <c r="I55" s="421"/>
      <c r="J55" s="427"/>
      <c r="K55" s="420"/>
      <c r="L55" s="421"/>
      <c r="M55" s="428"/>
      <c r="N55" s="429"/>
      <c r="O55" s="430"/>
      <c r="P55" s="427"/>
      <c r="Q55" s="420"/>
      <c r="R55" s="421"/>
      <c r="S55" s="425"/>
      <c r="T55" s="420"/>
      <c r="U55" s="421"/>
      <c r="V55" s="427"/>
      <c r="W55" s="420"/>
      <c r="X55" s="421"/>
      <c r="Y55" s="425"/>
      <c r="Z55" s="420"/>
      <c r="AA55" s="421"/>
      <c r="AB55" s="440"/>
      <c r="AC55" s="420"/>
      <c r="AD55" s="441"/>
      <c r="AE55" s="443"/>
      <c r="AF55" s="444"/>
      <c r="AG55" s="444"/>
      <c r="AH55" s="445"/>
      <c r="AI55" s="444"/>
      <c r="AJ55" s="444"/>
      <c r="AK55" s="445"/>
      <c r="AL55" s="444"/>
      <c r="AM55" s="444"/>
      <c r="AN55" s="446"/>
      <c r="AO55" s="446"/>
      <c r="AP55" s="446"/>
      <c r="AQ55" s="445"/>
      <c r="AR55" s="444"/>
      <c r="AS55" s="444"/>
      <c r="AT55" s="444"/>
      <c r="AU55" s="444"/>
      <c r="AV55" s="444"/>
      <c r="AW55" s="445"/>
      <c r="AX55" s="444"/>
      <c r="AY55" s="444"/>
      <c r="AZ55" s="444"/>
      <c r="BA55" s="444"/>
      <c r="BB55" s="444"/>
      <c r="BC55" s="458"/>
      <c r="BD55" s="444"/>
      <c r="BE55" s="444"/>
      <c r="BF55" s="27"/>
      <c r="BG55" s="27"/>
      <c r="BH55" s="27"/>
      <c r="BI55" s="27"/>
      <c r="BJ55" s="27"/>
      <c r="BK55" s="27"/>
      <c r="BL55" s="27"/>
      <c r="BM55" s="27"/>
      <c r="BN55" s="27"/>
      <c r="BO55" s="27"/>
      <c r="BP55" s="27"/>
      <c r="BQ55" s="27"/>
      <c r="BR55" s="27"/>
      <c r="BS55" s="27"/>
      <c r="BT55" s="27"/>
      <c r="CC55" s="198"/>
      <c r="EC55" s="158">
        <f>ヒント作成!DI66</f>
        <v>1</v>
      </c>
      <c r="ED55" s="158">
        <f>ヒント作成!DJ66</f>
        <v>0</v>
      </c>
      <c r="EE55" s="158">
        <f>ヒント作成!DK66</f>
        <v>0</v>
      </c>
    </row>
    <row r="56" spans="1:135" ht="17.25" customHeight="1" thickBot="1">
      <c r="A56" s="196"/>
      <c r="B56" s="450"/>
      <c r="C56" s="451"/>
      <c r="D56" s="422"/>
      <c r="E56" s="423"/>
      <c r="F56" s="424"/>
      <c r="G56" s="426"/>
      <c r="H56" s="423"/>
      <c r="I56" s="424"/>
      <c r="J56" s="426"/>
      <c r="K56" s="423"/>
      <c r="L56" s="424"/>
      <c r="M56" s="431"/>
      <c r="N56" s="432"/>
      <c r="O56" s="433"/>
      <c r="P56" s="426"/>
      <c r="Q56" s="423"/>
      <c r="R56" s="424"/>
      <c r="S56" s="426"/>
      <c r="T56" s="423"/>
      <c r="U56" s="424"/>
      <c r="V56" s="426"/>
      <c r="W56" s="423"/>
      <c r="X56" s="424"/>
      <c r="Y56" s="426"/>
      <c r="Z56" s="423"/>
      <c r="AA56" s="424"/>
      <c r="AB56" s="426"/>
      <c r="AC56" s="423"/>
      <c r="AD56" s="442"/>
      <c r="AE56" s="444"/>
      <c r="AF56" s="444"/>
      <c r="AG56" s="444"/>
      <c r="AH56" s="444"/>
      <c r="AI56" s="444"/>
      <c r="AJ56" s="444"/>
      <c r="AK56" s="444"/>
      <c r="AL56" s="444"/>
      <c r="AM56" s="444"/>
      <c r="AN56" s="446"/>
      <c r="AO56" s="446"/>
      <c r="AP56" s="446"/>
      <c r="AQ56" s="444"/>
      <c r="AR56" s="444"/>
      <c r="AS56" s="444"/>
      <c r="AT56" s="444"/>
      <c r="AU56" s="444"/>
      <c r="AV56" s="444"/>
      <c r="AW56" s="444"/>
      <c r="AX56" s="444"/>
      <c r="AY56" s="444"/>
      <c r="AZ56" s="444"/>
      <c r="BA56" s="444"/>
      <c r="BB56" s="444"/>
      <c r="BC56" s="444"/>
      <c r="BD56" s="444"/>
      <c r="BE56" s="444"/>
      <c r="BF56" s="27"/>
      <c r="BG56" s="27"/>
      <c r="BH56" s="27"/>
      <c r="BI56" s="27"/>
      <c r="BJ56" s="27"/>
      <c r="BK56" s="27"/>
      <c r="BL56" s="27"/>
      <c r="BM56" s="27"/>
      <c r="BN56" s="27"/>
      <c r="BO56" s="27"/>
      <c r="BP56" s="27"/>
      <c r="BQ56" s="27"/>
      <c r="BR56" s="27"/>
      <c r="BS56" s="27"/>
      <c r="BT56" s="27"/>
      <c r="CC56" s="198"/>
    </row>
    <row r="57" spans="1:135" ht="21" customHeight="1">
      <c r="B57" s="450"/>
      <c r="C57" s="451"/>
      <c r="D57" s="454"/>
      <c r="E57" s="429"/>
      <c r="F57" s="430"/>
      <c r="G57" s="427"/>
      <c r="H57" s="420"/>
      <c r="I57" s="421"/>
      <c r="J57" s="425"/>
      <c r="K57" s="420"/>
      <c r="L57" s="421"/>
      <c r="M57" s="427"/>
      <c r="N57" s="420"/>
      <c r="O57" s="421"/>
      <c r="P57" s="427"/>
      <c r="Q57" s="420"/>
      <c r="R57" s="421"/>
      <c r="S57" s="425"/>
      <c r="T57" s="420"/>
      <c r="U57" s="421"/>
      <c r="V57" s="427"/>
      <c r="W57" s="420"/>
      <c r="X57" s="421"/>
      <c r="Y57" s="425"/>
      <c r="Z57" s="420"/>
      <c r="AA57" s="421"/>
      <c r="AB57" s="440"/>
      <c r="AC57" s="420"/>
      <c r="AD57" s="441"/>
      <c r="AE57" s="443"/>
      <c r="AF57" s="444"/>
      <c r="AG57" s="444"/>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CC57" s="198"/>
      <c r="CO57" s="198"/>
    </row>
    <row r="58" spans="1:135" ht="14.25" customHeight="1" thickBot="1">
      <c r="B58" s="450"/>
      <c r="C58" s="451"/>
      <c r="D58" s="455"/>
      <c r="E58" s="432"/>
      <c r="F58" s="433"/>
      <c r="G58" s="426"/>
      <c r="H58" s="423"/>
      <c r="I58" s="424"/>
      <c r="J58" s="426"/>
      <c r="K58" s="423"/>
      <c r="L58" s="424"/>
      <c r="M58" s="426"/>
      <c r="N58" s="423"/>
      <c r="O58" s="424"/>
      <c r="P58" s="426"/>
      <c r="Q58" s="423"/>
      <c r="R58" s="424"/>
      <c r="S58" s="426"/>
      <c r="T58" s="423"/>
      <c r="U58" s="424"/>
      <c r="V58" s="426"/>
      <c r="W58" s="423"/>
      <c r="X58" s="424"/>
      <c r="Y58" s="426"/>
      <c r="Z58" s="423"/>
      <c r="AA58" s="424"/>
      <c r="AB58" s="426"/>
      <c r="AC58" s="423"/>
      <c r="AD58" s="442"/>
      <c r="AE58" s="444"/>
      <c r="AF58" s="444"/>
      <c r="AG58" s="444"/>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Z58" s="198"/>
    </row>
    <row r="59" spans="1:135" ht="13.5" customHeight="1">
      <c r="B59" s="450"/>
      <c r="C59" s="451"/>
      <c r="D59" s="456"/>
      <c r="E59" s="420"/>
      <c r="F59" s="421"/>
      <c r="G59" s="440"/>
      <c r="H59" s="420"/>
      <c r="I59" s="420"/>
      <c r="J59" s="457"/>
      <c r="K59" s="420"/>
      <c r="L59" s="421"/>
      <c r="M59" s="428"/>
      <c r="N59" s="429"/>
      <c r="O59" s="430"/>
      <c r="P59" s="427"/>
      <c r="Q59" s="420"/>
      <c r="R59" s="421"/>
      <c r="S59" s="425"/>
      <c r="T59" s="420"/>
      <c r="U59" s="421"/>
      <c r="V59" s="427"/>
      <c r="W59" s="420"/>
      <c r="X59" s="421"/>
      <c r="Y59" s="425"/>
      <c r="Z59" s="420"/>
      <c r="AA59" s="421"/>
      <c r="AB59" s="440"/>
      <c r="AC59" s="420"/>
      <c r="AD59" s="441"/>
      <c r="AE59" s="443"/>
      <c r="AF59" s="444"/>
      <c r="AG59" s="444"/>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Z59" s="199"/>
      <c r="CC59" s="198"/>
      <c r="CF59" s="198"/>
    </row>
    <row r="60" spans="1:135" ht="14.25" customHeight="1" thickBot="1">
      <c r="B60" s="452"/>
      <c r="C60" s="453"/>
      <c r="D60" s="422"/>
      <c r="E60" s="423"/>
      <c r="F60" s="424"/>
      <c r="G60" s="426"/>
      <c r="H60" s="423"/>
      <c r="I60" s="423"/>
      <c r="J60" s="426"/>
      <c r="K60" s="423"/>
      <c r="L60" s="424"/>
      <c r="M60" s="431"/>
      <c r="N60" s="432"/>
      <c r="O60" s="433"/>
      <c r="P60" s="426"/>
      <c r="Q60" s="423"/>
      <c r="R60" s="424"/>
      <c r="S60" s="426"/>
      <c r="T60" s="423"/>
      <c r="U60" s="424"/>
      <c r="V60" s="426"/>
      <c r="W60" s="423"/>
      <c r="X60" s="424"/>
      <c r="Y60" s="426"/>
      <c r="Z60" s="423"/>
      <c r="AA60" s="424"/>
      <c r="AB60" s="426"/>
      <c r="AC60" s="423"/>
      <c r="AD60" s="442"/>
      <c r="AE60" s="444"/>
      <c r="AF60" s="444"/>
      <c r="AG60" s="444"/>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Z60" s="198"/>
      <c r="CC60" s="198"/>
    </row>
    <row r="61" spans="1:135">
      <c r="G61" s="198"/>
      <c r="AA61" s="198"/>
      <c r="AD61" s="198"/>
      <c r="BT61" s="198"/>
      <c r="CC61" s="198"/>
    </row>
    <row r="62" spans="1:135">
      <c r="AA62" s="198"/>
      <c r="AD62" s="198"/>
      <c r="CC62" s="198"/>
    </row>
    <row r="63" spans="1:135">
      <c r="AA63" s="198"/>
      <c r="AD63" s="198"/>
    </row>
    <row r="65" spans="4:4" ht="14.25">
      <c r="D65" s="157" t="s">
        <v>197</v>
      </c>
    </row>
  </sheetData>
  <mergeCells count="431">
    <mergeCell ref="BU1:CW1"/>
    <mergeCell ref="AB59:AD60"/>
    <mergeCell ref="AE59:AG60"/>
    <mergeCell ref="B55:C60"/>
    <mergeCell ref="M57:O58"/>
    <mergeCell ref="J57:L58"/>
    <mergeCell ref="G57:I58"/>
    <mergeCell ref="D57:F58"/>
    <mergeCell ref="D59:F60"/>
    <mergeCell ref="G59:I60"/>
    <mergeCell ref="J59:L60"/>
    <mergeCell ref="M59:O60"/>
    <mergeCell ref="P59:R60"/>
    <mergeCell ref="S59:U60"/>
    <mergeCell ref="V59:X60"/>
    <mergeCell ref="Y59:AA60"/>
    <mergeCell ref="BC55:BE56"/>
    <mergeCell ref="P57:R58"/>
    <mergeCell ref="S57:U58"/>
    <mergeCell ref="V57:X58"/>
    <mergeCell ref="Y57:AA58"/>
    <mergeCell ref="AB57:AD58"/>
    <mergeCell ref="AE57:AG58"/>
    <mergeCell ref="B3:C4"/>
    <mergeCell ref="CX1:EE1"/>
    <mergeCell ref="BU3:BV4"/>
    <mergeCell ref="AB55:AD56"/>
    <mergeCell ref="AE55:AG56"/>
    <mergeCell ref="AH55:AJ56"/>
    <mergeCell ref="AK55:AM56"/>
    <mergeCell ref="AN55:AP56"/>
    <mergeCell ref="AQ55:AS56"/>
    <mergeCell ref="AT55:AV56"/>
    <mergeCell ref="AW55:AY56"/>
    <mergeCell ref="AZ55:BB56"/>
    <mergeCell ref="EC5:EC7"/>
    <mergeCell ref="EC8:EC10"/>
    <mergeCell ref="EC11:EC13"/>
    <mergeCell ref="EC14:EC16"/>
    <mergeCell ref="EC17:EC19"/>
    <mergeCell ref="EC20:EC22"/>
    <mergeCell ref="EC29:EC31"/>
    <mergeCell ref="EB29:EB31"/>
    <mergeCell ref="BW53:BY53"/>
    <mergeCell ref="BZ53:CB53"/>
    <mergeCell ref="CC53:CE53"/>
    <mergeCell ref="CF53:CH53"/>
    <mergeCell ref="CI53:CK53"/>
    <mergeCell ref="D55:F56"/>
    <mergeCell ref="G55:I56"/>
    <mergeCell ref="J55:L56"/>
    <mergeCell ref="M55:O56"/>
    <mergeCell ref="P55:R56"/>
    <mergeCell ref="S55:U56"/>
    <mergeCell ref="V55:X56"/>
    <mergeCell ref="Y55:AA56"/>
    <mergeCell ref="D53:F53"/>
    <mergeCell ref="G53:I53"/>
    <mergeCell ref="J53:L53"/>
    <mergeCell ref="M53:O53"/>
    <mergeCell ref="P53:R53"/>
    <mergeCell ref="S53:U53"/>
    <mergeCell ref="V53:X53"/>
    <mergeCell ref="Y53:AA53"/>
    <mergeCell ref="B5:B13"/>
    <mergeCell ref="C5:C7"/>
    <mergeCell ref="C17:C19"/>
    <mergeCell ref="G17:I19"/>
    <mergeCell ref="J17:L19"/>
    <mergeCell ref="M17:O19"/>
    <mergeCell ref="P17:R19"/>
    <mergeCell ref="EC23:EC25"/>
    <mergeCell ref="EC26:EC28"/>
    <mergeCell ref="EB5:EB7"/>
    <mergeCell ref="EB8:EB10"/>
    <mergeCell ref="EB11:EB13"/>
    <mergeCell ref="EB14:EB16"/>
    <mergeCell ref="EB17:EB19"/>
    <mergeCell ref="EB20:EB22"/>
    <mergeCell ref="EB23:EB25"/>
    <mergeCell ref="EB26:EB28"/>
    <mergeCell ref="BU5:BU13"/>
    <mergeCell ref="V11:X13"/>
    <mergeCell ref="Y11:AA13"/>
    <mergeCell ref="CO8:CQ10"/>
    <mergeCell ref="CR8:CT10"/>
    <mergeCell ref="CU8:CW10"/>
    <mergeCell ref="C11:C13"/>
    <mergeCell ref="CL53:CN53"/>
    <mergeCell ref="CO53:CQ53"/>
    <mergeCell ref="CR53:CT53"/>
    <mergeCell ref="CU53:CW53"/>
    <mergeCell ref="AB53:AD53"/>
    <mergeCell ref="BE1:BS1"/>
    <mergeCell ref="D3:L3"/>
    <mergeCell ref="M3:U3"/>
    <mergeCell ref="V3:AD3"/>
    <mergeCell ref="AF3:AN3"/>
    <mergeCell ref="AS3:BA3"/>
    <mergeCell ref="BB3:BJ3"/>
    <mergeCell ref="BK3:BS3"/>
    <mergeCell ref="D5:F7"/>
    <mergeCell ref="G5:I7"/>
    <mergeCell ref="J5:L7"/>
    <mergeCell ref="M5:O7"/>
    <mergeCell ref="P5:R7"/>
    <mergeCell ref="S5:U7"/>
    <mergeCell ref="AB4:AD4"/>
    <mergeCell ref="AS4:AU4"/>
    <mergeCell ref="AV4:AX4"/>
    <mergeCell ref="AY4:BA4"/>
    <mergeCell ref="BB4:BD4"/>
    <mergeCell ref="D4:F4"/>
    <mergeCell ref="G4:I4"/>
    <mergeCell ref="J4:L4"/>
    <mergeCell ref="D17:F19"/>
    <mergeCell ref="BW3:CE3"/>
    <mergeCell ref="CF3:CN3"/>
    <mergeCell ref="CO3:CW3"/>
    <mergeCell ref="AF2:BS2"/>
    <mergeCell ref="M4:O4"/>
    <mergeCell ref="P4:R4"/>
    <mergeCell ref="S4:U4"/>
    <mergeCell ref="V4:X4"/>
    <mergeCell ref="CR4:CT4"/>
    <mergeCell ref="CU4:CW4"/>
    <mergeCell ref="CC4:CE4"/>
    <mergeCell ref="CF4:CH4"/>
    <mergeCell ref="CI4:CK4"/>
    <mergeCell ref="CL4:CN4"/>
    <mergeCell ref="CO4:CQ4"/>
    <mergeCell ref="BZ4:CB4"/>
    <mergeCell ref="BE4:BG4"/>
    <mergeCell ref="BH4:BJ4"/>
    <mergeCell ref="BK4:BM4"/>
    <mergeCell ref="BN4:BP4"/>
    <mergeCell ref="BQ4:BS4"/>
    <mergeCell ref="BW4:BY4"/>
    <mergeCell ref="Y4:AA4"/>
    <mergeCell ref="CL5:CN7"/>
    <mergeCell ref="CO5:CQ7"/>
    <mergeCell ref="CR5:CT7"/>
    <mergeCell ref="CU5:CW7"/>
    <mergeCell ref="C8:C10"/>
    <mergeCell ref="D8:F10"/>
    <mergeCell ref="G8:I10"/>
    <mergeCell ref="J8:L10"/>
    <mergeCell ref="M8:O10"/>
    <mergeCell ref="P8:R10"/>
    <mergeCell ref="BV5:BV7"/>
    <mergeCell ref="BW5:BY7"/>
    <mergeCell ref="BZ5:CB7"/>
    <mergeCell ref="CC5:CE7"/>
    <mergeCell ref="CF5:CH7"/>
    <mergeCell ref="CI5:CK7"/>
    <mergeCell ref="V5:X7"/>
    <mergeCell ref="Y5:AA7"/>
    <mergeCell ref="AB5:AD7"/>
    <mergeCell ref="AQ5:AQ13"/>
    <mergeCell ref="AR5:AR7"/>
    <mergeCell ref="D11:F13"/>
    <mergeCell ref="G11:I13"/>
    <mergeCell ref="J11:L13"/>
    <mergeCell ref="M11:O13"/>
    <mergeCell ref="P11:R13"/>
    <mergeCell ref="S11:U13"/>
    <mergeCell ref="BW8:BY10"/>
    <mergeCell ref="BZ8:CB10"/>
    <mergeCell ref="CC8:CE10"/>
    <mergeCell ref="AB11:AD13"/>
    <mergeCell ref="AR11:AR13"/>
    <mergeCell ref="CF8:CH10"/>
    <mergeCell ref="CI8:CK10"/>
    <mergeCell ref="CL8:CN10"/>
    <mergeCell ref="S8:U10"/>
    <mergeCell ref="V8:X10"/>
    <mergeCell ref="Y8:AA10"/>
    <mergeCell ref="AB8:AD10"/>
    <mergeCell ref="AR8:AR10"/>
    <mergeCell ref="BV8:BV10"/>
    <mergeCell ref="CL11:CN13"/>
    <mergeCell ref="CO11:CQ13"/>
    <mergeCell ref="CR11:CT13"/>
    <mergeCell ref="CU11:CW13"/>
    <mergeCell ref="B14:B22"/>
    <mergeCell ref="C14:C16"/>
    <mergeCell ref="D14:F16"/>
    <mergeCell ref="G14:I16"/>
    <mergeCell ref="J14:L16"/>
    <mergeCell ref="M14:O16"/>
    <mergeCell ref="BV11:BV13"/>
    <mergeCell ref="BW11:BY13"/>
    <mergeCell ref="BZ11:CB13"/>
    <mergeCell ref="CC11:CE13"/>
    <mergeCell ref="CF11:CH13"/>
    <mergeCell ref="CI11:CK13"/>
    <mergeCell ref="P14:R16"/>
    <mergeCell ref="S14:U16"/>
    <mergeCell ref="V14:X16"/>
    <mergeCell ref="Y14:AA16"/>
    <mergeCell ref="AB14:AD16"/>
    <mergeCell ref="AQ14:AQ22"/>
    <mergeCell ref="S17:U19"/>
    <mergeCell ref="V17:X19"/>
    <mergeCell ref="CF14:CH16"/>
    <mergeCell ref="CI14:CK16"/>
    <mergeCell ref="CL14:CN16"/>
    <mergeCell ref="CO14:CQ16"/>
    <mergeCell ref="CR14:CT16"/>
    <mergeCell ref="CU14:CW16"/>
    <mergeCell ref="AR14:AR16"/>
    <mergeCell ref="BU14:BU22"/>
    <mergeCell ref="BV14:BV16"/>
    <mergeCell ref="BW14:BY16"/>
    <mergeCell ref="BZ14:CB16"/>
    <mergeCell ref="CC14:CE16"/>
    <mergeCell ref="AR17:AR19"/>
    <mergeCell ref="BV17:BV19"/>
    <mergeCell ref="BW17:BY19"/>
    <mergeCell ref="BZ17:CB19"/>
    <mergeCell ref="CU17:CW19"/>
    <mergeCell ref="CC17:CE19"/>
    <mergeCell ref="CF17:CH19"/>
    <mergeCell ref="CI17:CK19"/>
    <mergeCell ref="CL17:CN19"/>
    <mergeCell ref="CO17:CQ19"/>
    <mergeCell ref="CR17:CT19"/>
    <mergeCell ref="CO20:CQ22"/>
    <mergeCell ref="CF20:CH22"/>
    <mergeCell ref="CI20:CK22"/>
    <mergeCell ref="CL20:CN22"/>
    <mergeCell ref="Y17:AA19"/>
    <mergeCell ref="AB17:AD19"/>
    <mergeCell ref="CR20:CT22"/>
    <mergeCell ref="C20:C22"/>
    <mergeCell ref="D20:F22"/>
    <mergeCell ref="G20:I22"/>
    <mergeCell ref="J20:L22"/>
    <mergeCell ref="M20:O22"/>
    <mergeCell ref="P20:R22"/>
    <mergeCell ref="S20:U22"/>
    <mergeCell ref="V20:X22"/>
    <mergeCell ref="Y20:AA22"/>
    <mergeCell ref="CU20:CW22"/>
    <mergeCell ref="AB20:AD22"/>
    <mergeCell ref="AR20:AR22"/>
    <mergeCell ref="BV20:BV22"/>
    <mergeCell ref="BW20:BY22"/>
    <mergeCell ref="BZ20:CB22"/>
    <mergeCell ref="CC20:CE22"/>
    <mergeCell ref="P23:R25"/>
    <mergeCell ref="S23:U25"/>
    <mergeCell ref="V23:X25"/>
    <mergeCell ref="Y23:AA25"/>
    <mergeCell ref="AB23:AD25"/>
    <mergeCell ref="AQ23:AQ31"/>
    <mergeCell ref="AB29:AD31"/>
    <mergeCell ref="CF23:CH25"/>
    <mergeCell ref="CI23:CK25"/>
    <mergeCell ref="CL23:CN25"/>
    <mergeCell ref="CO23:CQ25"/>
    <mergeCell ref="CR23:CT25"/>
    <mergeCell ref="CU23:CW25"/>
    <mergeCell ref="AR23:AR25"/>
    <mergeCell ref="BU23:BU31"/>
    <mergeCell ref="BV23:BV25"/>
    <mergeCell ref="BW23:BY25"/>
    <mergeCell ref="B23:B31"/>
    <mergeCell ref="C23:C25"/>
    <mergeCell ref="D23:F25"/>
    <mergeCell ref="G23:I25"/>
    <mergeCell ref="J23:L25"/>
    <mergeCell ref="M23:O25"/>
    <mergeCell ref="C26:C28"/>
    <mergeCell ref="D26:F28"/>
    <mergeCell ref="G26:I28"/>
    <mergeCell ref="J26:L28"/>
    <mergeCell ref="BZ23:CB25"/>
    <mergeCell ref="CC23:CE25"/>
    <mergeCell ref="AR26:AR28"/>
    <mergeCell ref="BV26:BV28"/>
    <mergeCell ref="BW26:BY28"/>
    <mergeCell ref="BZ26:CB28"/>
    <mergeCell ref="CU26:CW28"/>
    <mergeCell ref="C29:C31"/>
    <mergeCell ref="D29:F31"/>
    <mergeCell ref="G29:I31"/>
    <mergeCell ref="J29:L31"/>
    <mergeCell ref="M29:O31"/>
    <mergeCell ref="P29:R31"/>
    <mergeCell ref="S29:U31"/>
    <mergeCell ref="V29:X31"/>
    <mergeCell ref="Y29:AA31"/>
    <mergeCell ref="CC26:CE28"/>
    <mergeCell ref="CF26:CH28"/>
    <mergeCell ref="CI26:CK28"/>
    <mergeCell ref="CL26:CN28"/>
    <mergeCell ref="CO26:CQ28"/>
    <mergeCell ref="CR26:CT28"/>
    <mergeCell ref="M26:O28"/>
    <mergeCell ref="P26:R28"/>
    <mergeCell ref="S26:U28"/>
    <mergeCell ref="V26:X28"/>
    <mergeCell ref="Y26:AA28"/>
    <mergeCell ref="AB26:AD28"/>
    <mergeCell ref="O44:O46"/>
    <mergeCell ref="AL46:AN46"/>
    <mergeCell ref="O47:O49"/>
    <mergeCell ref="O50:O52"/>
    <mergeCell ref="CI29:CK31"/>
    <mergeCell ref="CL29:CN31"/>
    <mergeCell ref="CO29:CQ31"/>
    <mergeCell ref="CR29:CT31"/>
    <mergeCell ref="CU29:CW31"/>
    <mergeCell ref="P43:R43"/>
    <mergeCell ref="S43:U43"/>
    <mergeCell ref="V43:X43"/>
    <mergeCell ref="AR29:AR31"/>
    <mergeCell ref="BV29:BV31"/>
    <mergeCell ref="BW29:BY31"/>
    <mergeCell ref="BZ29:CB31"/>
    <mergeCell ref="CC29:CE31"/>
    <mergeCell ref="CF29:CH31"/>
    <mergeCell ref="DA3:DI3"/>
    <mergeCell ref="DJ3:DR3"/>
    <mergeCell ref="DS3:EA3"/>
    <mergeCell ref="DA4:DC4"/>
    <mergeCell ref="DD4:DF4"/>
    <mergeCell ref="DG4:DI4"/>
    <mergeCell ref="DJ4:DL4"/>
    <mergeCell ref="DM4:DO4"/>
    <mergeCell ref="DP4:DR4"/>
    <mergeCell ref="DS4:DU4"/>
    <mergeCell ref="DV4:DX4"/>
    <mergeCell ref="DY4:EA4"/>
    <mergeCell ref="CY5:CY13"/>
    <mergeCell ref="CZ5:CZ7"/>
    <mergeCell ref="DA5:DC7"/>
    <mergeCell ref="DD5:DF7"/>
    <mergeCell ref="DG5:DI7"/>
    <mergeCell ref="DJ5:DL7"/>
    <mergeCell ref="DM5:DO7"/>
    <mergeCell ref="DP5:DR7"/>
    <mergeCell ref="DS5:DU7"/>
    <mergeCell ref="CZ11:CZ13"/>
    <mergeCell ref="DA11:DC13"/>
    <mergeCell ref="DD11:DF13"/>
    <mergeCell ref="DG11:DI13"/>
    <mergeCell ref="DJ11:DL13"/>
    <mergeCell ref="DM11:DO13"/>
    <mergeCell ref="DP11:DR13"/>
    <mergeCell ref="DS11:DU13"/>
    <mergeCell ref="DY17:EA19"/>
    <mergeCell ref="CZ20:CZ22"/>
    <mergeCell ref="DV5:DX7"/>
    <mergeCell ref="DY5:EA7"/>
    <mergeCell ref="CZ8:CZ10"/>
    <mergeCell ref="DA8:DC10"/>
    <mergeCell ref="DD8:DF10"/>
    <mergeCell ref="DG8:DI10"/>
    <mergeCell ref="DJ8:DL10"/>
    <mergeCell ref="DM8:DO10"/>
    <mergeCell ref="DP8:DR10"/>
    <mergeCell ref="DS8:DU10"/>
    <mergeCell ref="DV8:DX10"/>
    <mergeCell ref="DY8:EA10"/>
    <mergeCell ref="DV20:DX22"/>
    <mergeCell ref="DY20:EA22"/>
    <mergeCell ref="DV11:DX13"/>
    <mergeCell ref="DY11:EA13"/>
    <mergeCell ref="DV14:DX16"/>
    <mergeCell ref="DY14:EA16"/>
    <mergeCell ref="DV17:DX19"/>
    <mergeCell ref="DA20:DC22"/>
    <mergeCell ref="DD20:DF22"/>
    <mergeCell ref="DG20:DI22"/>
    <mergeCell ref="DJ20:DL22"/>
    <mergeCell ref="DM20:DO22"/>
    <mergeCell ref="DP20:DR22"/>
    <mergeCell ref="DS20:DU22"/>
    <mergeCell ref="CY14:CY22"/>
    <mergeCell ref="CZ14:CZ16"/>
    <mergeCell ref="DA14:DC16"/>
    <mergeCell ref="DD14:DF16"/>
    <mergeCell ref="DG14:DI16"/>
    <mergeCell ref="DJ14:DL16"/>
    <mergeCell ref="DM14:DO16"/>
    <mergeCell ref="DP14:DR16"/>
    <mergeCell ref="DS14:DU16"/>
    <mergeCell ref="CZ17:CZ19"/>
    <mergeCell ref="DA17:DC19"/>
    <mergeCell ref="DD17:DF19"/>
    <mergeCell ref="DG17:DI19"/>
    <mergeCell ref="DJ17:DL19"/>
    <mergeCell ref="DM17:DO19"/>
    <mergeCell ref="DP17:DR19"/>
    <mergeCell ref="DS17:DU19"/>
    <mergeCell ref="DP23:DR25"/>
    <mergeCell ref="DS23:DU25"/>
    <mergeCell ref="CZ29:CZ31"/>
    <mergeCell ref="DA29:DC31"/>
    <mergeCell ref="DD29:DF31"/>
    <mergeCell ref="DG29:DI31"/>
    <mergeCell ref="DJ29:DL31"/>
    <mergeCell ref="DM29:DO31"/>
    <mergeCell ref="DP29:DR31"/>
    <mergeCell ref="DS29:DU31"/>
    <mergeCell ref="BU53:BV53"/>
    <mergeCell ref="EC3:EC4"/>
    <mergeCell ref="B33:B52"/>
    <mergeCell ref="DV29:DX31"/>
    <mergeCell ref="DY29:EA31"/>
    <mergeCell ref="DV23:DX25"/>
    <mergeCell ref="DY23:EA25"/>
    <mergeCell ref="CZ26:CZ28"/>
    <mergeCell ref="DA26:DC28"/>
    <mergeCell ref="DD26:DF28"/>
    <mergeCell ref="DG26:DI28"/>
    <mergeCell ref="DJ26:DL28"/>
    <mergeCell ref="DM26:DO28"/>
    <mergeCell ref="DP26:DR28"/>
    <mergeCell ref="DS26:DU28"/>
    <mergeCell ref="DV26:DX28"/>
    <mergeCell ref="DY26:EA28"/>
    <mergeCell ref="CY23:CY31"/>
    <mergeCell ref="CZ23:CZ25"/>
    <mergeCell ref="DA23:DC25"/>
    <mergeCell ref="DD23:DF25"/>
    <mergeCell ref="DG23:DI25"/>
    <mergeCell ref="DJ23:DL25"/>
    <mergeCell ref="DM23:DO25"/>
  </mergeCells>
  <phoneticPr fontId="1"/>
  <conditionalFormatting sqref="BZ5:CB7">
    <cfRule type="expression" dxfId="181" priority="324">
      <formula>IF(DD5=1,1,0)</formula>
    </cfRule>
  </conditionalFormatting>
  <conditionalFormatting sqref="CC5:CE7">
    <cfRule type="expression" dxfId="180" priority="322">
      <formula>IF(DG5=1,1,0)</formula>
    </cfRule>
  </conditionalFormatting>
  <conditionalFormatting sqref="CF5:CH7">
    <cfRule type="expression" dxfId="179" priority="321">
      <formula>IF(DJ5=1,1,0)</formula>
    </cfRule>
  </conditionalFormatting>
  <conditionalFormatting sqref="CI5:CK7">
    <cfRule type="expression" dxfId="178" priority="320">
      <formula>IF(DM5=1,1,0)</formula>
    </cfRule>
  </conditionalFormatting>
  <conditionalFormatting sqref="CL5:CN7">
    <cfRule type="expression" dxfId="177" priority="319">
      <formula>IF(DP5=1,1,0)</formula>
    </cfRule>
  </conditionalFormatting>
  <conditionalFormatting sqref="CO5:CQ7">
    <cfRule type="expression" dxfId="176" priority="318">
      <formula>IF(DS5=1,1,0)</formula>
    </cfRule>
  </conditionalFormatting>
  <conditionalFormatting sqref="CR5:CT7">
    <cfRule type="expression" dxfId="175" priority="317">
      <formula>IF(DV5=1,1,0)</formula>
    </cfRule>
  </conditionalFormatting>
  <conditionalFormatting sqref="CU5:CW7">
    <cfRule type="expression" dxfId="174" priority="316">
      <formula>IF(DY5=1,1,0)</formula>
    </cfRule>
  </conditionalFormatting>
  <conditionalFormatting sqref="BW5:BY7">
    <cfRule type="expression" dxfId="173" priority="315">
      <formula>IF(DA5=1,1,0)</formula>
    </cfRule>
  </conditionalFormatting>
  <conditionalFormatting sqref="BW8:BY10">
    <cfRule type="expression" dxfId="172" priority="313">
      <formula>IF(DA8=1,1,0)</formula>
    </cfRule>
  </conditionalFormatting>
  <conditionalFormatting sqref="BW11:BY13">
    <cfRule type="expression" dxfId="171" priority="311">
      <formula>IF(DA11=1,1,0)</formula>
    </cfRule>
  </conditionalFormatting>
  <conditionalFormatting sqref="BZ8:CB10">
    <cfRule type="expression" dxfId="170" priority="310">
      <formula>IF(DD8=1,1,0)</formula>
    </cfRule>
  </conditionalFormatting>
  <conditionalFormatting sqref="CC8:CE10">
    <cfRule type="expression" dxfId="169" priority="309">
      <formula>IF(DG8=1,1,0)</formula>
    </cfRule>
  </conditionalFormatting>
  <conditionalFormatting sqref="CF8:CH10">
    <cfRule type="expression" dxfId="168" priority="308">
      <formula>IF(DJ8=1,1,0)</formula>
    </cfRule>
  </conditionalFormatting>
  <conditionalFormatting sqref="CI8:CK10">
    <cfRule type="expression" dxfId="167" priority="307">
      <formula>IF(DM8=1,1,0)</formula>
    </cfRule>
  </conditionalFormatting>
  <conditionalFormatting sqref="CL8:CN10">
    <cfRule type="expression" dxfId="166" priority="306">
      <formula>IF(DP8=1,1,0)</formula>
    </cfRule>
  </conditionalFormatting>
  <conditionalFormatting sqref="CO8:CQ10">
    <cfRule type="expression" dxfId="165" priority="305">
      <formula>IF(DS8=1,1,0)</formula>
    </cfRule>
  </conditionalFormatting>
  <conditionalFormatting sqref="CR8:CT10">
    <cfRule type="expression" dxfId="164" priority="304">
      <formula>IF(DV8=1,1,0)</formula>
    </cfRule>
  </conditionalFormatting>
  <conditionalFormatting sqref="CU8:CW10">
    <cfRule type="expression" dxfId="163" priority="303">
      <formula>IF(DY8=1,1,0)</formula>
    </cfRule>
  </conditionalFormatting>
  <conditionalFormatting sqref="BW11:BY13">
    <cfRule type="expression" dxfId="162" priority="302">
      <formula>IF(DA11=1,1,0)</formula>
    </cfRule>
  </conditionalFormatting>
  <conditionalFormatting sqref="BZ11:CB13">
    <cfRule type="expression" dxfId="161" priority="300">
      <formula>IF(DD11=1,1,0)</formula>
    </cfRule>
  </conditionalFormatting>
  <conditionalFormatting sqref="BZ11:CB13">
    <cfRule type="expression" dxfId="160" priority="299">
      <formula>IF(DD11=1,1,0)</formula>
    </cfRule>
  </conditionalFormatting>
  <conditionalFormatting sqref="CC11:CE13">
    <cfRule type="expression" dxfId="159" priority="297">
      <formula>IF(DG11=1,1,0)</formula>
    </cfRule>
  </conditionalFormatting>
  <conditionalFormatting sqref="CC11:CE13">
    <cfRule type="expression" dxfId="158" priority="296">
      <formula>IF(DG11=1,1,0)</formula>
    </cfRule>
  </conditionalFormatting>
  <conditionalFormatting sqref="CF11:CH13">
    <cfRule type="expression" dxfId="157" priority="294">
      <formula>IF(DJ11=1,1,0)</formula>
    </cfRule>
  </conditionalFormatting>
  <conditionalFormatting sqref="CF11:CH13">
    <cfRule type="expression" dxfId="156" priority="293">
      <formula>IF(DJ11=1,1,0)</formula>
    </cfRule>
  </conditionalFormatting>
  <conditionalFormatting sqref="CI11:CK13">
    <cfRule type="expression" dxfId="155" priority="291">
      <formula>IF(DM11=1,1,0)</formula>
    </cfRule>
  </conditionalFormatting>
  <conditionalFormatting sqref="CI11:CK13">
    <cfRule type="expression" dxfId="154" priority="290">
      <formula>IF(DM11=1,1,0)</formula>
    </cfRule>
  </conditionalFormatting>
  <conditionalFormatting sqref="CL11:CN13">
    <cfRule type="expression" dxfId="153" priority="288">
      <formula>IF(DP11=1,1,0)</formula>
    </cfRule>
  </conditionalFormatting>
  <conditionalFormatting sqref="CL11:CN13">
    <cfRule type="expression" dxfId="152" priority="287">
      <formula>IF(DP11=1,1,0)</formula>
    </cfRule>
  </conditionalFormatting>
  <conditionalFormatting sqref="CO11:CQ13">
    <cfRule type="expression" dxfId="151" priority="285">
      <formula>IF(DS11=1,1,0)</formula>
    </cfRule>
  </conditionalFormatting>
  <conditionalFormatting sqref="CO11:CQ13">
    <cfRule type="expression" dxfId="150" priority="284">
      <formula>IF(DS11=1,1,0)</formula>
    </cfRule>
  </conditionalFormatting>
  <conditionalFormatting sqref="CR11:CT13">
    <cfRule type="expression" dxfId="149" priority="282">
      <formula>IF(DV11=1,1,0)</formula>
    </cfRule>
  </conditionalFormatting>
  <conditionalFormatting sqref="CR11:CT13">
    <cfRule type="expression" dxfId="148" priority="281">
      <formula>IF(DV11=1,1,0)</formula>
    </cfRule>
  </conditionalFormatting>
  <conditionalFormatting sqref="CU11:CW13">
    <cfRule type="expression" dxfId="147" priority="277">
      <formula>IF(DY11=1,1,0)</formula>
    </cfRule>
  </conditionalFormatting>
  <conditionalFormatting sqref="CU11:CW13">
    <cfRule type="expression" dxfId="146" priority="276">
      <formula>IF(DY11=1,1,0)</formula>
    </cfRule>
  </conditionalFormatting>
  <conditionalFormatting sqref="BW14:BY16">
    <cfRule type="expression" dxfId="145" priority="274">
      <formula>IF(DA14=1,1,0)</formula>
    </cfRule>
  </conditionalFormatting>
  <conditionalFormatting sqref="BW14:BY16">
    <cfRule type="expression" dxfId="144" priority="272">
      <formula>IF(DA14=1,1,0)</formula>
    </cfRule>
  </conditionalFormatting>
  <conditionalFormatting sqref="BW14:BY16">
    <cfRule type="expression" dxfId="143" priority="271">
      <formula>IF(DA14=1,1,0)</formula>
    </cfRule>
  </conditionalFormatting>
  <conditionalFormatting sqref="BZ14:CB16">
    <cfRule type="expression" dxfId="142" priority="269">
      <formula>IF(DD14=1,1,0)</formula>
    </cfRule>
  </conditionalFormatting>
  <conditionalFormatting sqref="BZ14:CB16">
    <cfRule type="expression" dxfId="141" priority="267">
      <formula>IF(DD14=1,1,0)</formula>
    </cfRule>
  </conditionalFormatting>
  <conditionalFormatting sqref="BZ14:CB16">
    <cfRule type="expression" dxfId="140" priority="266">
      <formula>IF(DD14=1,1,0)</formula>
    </cfRule>
  </conditionalFormatting>
  <conditionalFormatting sqref="CC14:CE16">
    <cfRule type="expression" dxfId="139" priority="264">
      <formula>IF(DG14=1,1,0)</formula>
    </cfRule>
  </conditionalFormatting>
  <conditionalFormatting sqref="CC14:CE16">
    <cfRule type="expression" dxfId="138" priority="262">
      <formula>IF(DG14=1,1,0)</formula>
    </cfRule>
  </conditionalFormatting>
  <conditionalFormatting sqref="CC14:CE16">
    <cfRule type="expression" dxfId="137" priority="261">
      <formula>IF(DG14=1,1,0)</formula>
    </cfRule>
  </conditionalFormatting>
  <conditionalFormatting sqref="CF14:CH16">
    <cfRule type="expression" dxfId="136" priority="259">
      <formula>IF(DJ14=1,1,0)</formula>
    </cfRule>
  </conditionalFormatting>
  <conditionalFormatting sqref="CF14:CH16">
    <cfRule type="expression" dxfId="135" priority="257">
      <formula>IF(DJ14=1,1,0)</formula>
    </cfRule>
  </conditionalFormatting>
  <conditionalFormatting sqref="CF14:CH16">
    <cfRule type="expression" dxfId="134" priority="256">
      <formula>IF(DJ14=1,1,0)</formula>
    </cfRule>
  </conditionalFormatting>
  <conditionalFormatting sqref="CI14:CK16">
    <cfRule type="expression" dxfId="133" priority="254">
      <formula>IF(DM14=1,1,0)</formula>
    </cfRule>
  </conditionalFormatting>
  <conditionalFormatting sqref="CI14:CK16">
    <cfRule type="expression" dxfId="132" priority="252">
      <formula>IF(DM14=1,1,0)</formula>
    </cfRule>
  </conditionalFormatting>
  <conditionalFormatting sqref="CI14:CK16">
    <cfRule type="expression" dxfId="131" priority="251">
      <formula>IF(DM14=1,1,0)</formula>
    </cfRule>
  </conditionalFormatting>
  <conditionalFormatting sqref="CL14:CN16">
    <cfRule type="expression" dxfId="130" priority="249">
      <formula>IF(DP14=1,1,0)</formula>
    </cfRule>
  </conditionalFormatting>
  <conditionalFormatting sqref="CL14:CN16">
    <cfRule type="expression" dxfId="129" priority="247">
      <formula>IF(DP14=1,1,0)</formula>
    </cfRule>
  </conditionalFormatting>
  <conditionalFormatting sqref="CL14:CN16">
    <cfRule type="expression" dxfId="128" priority="246">
      <formula>IF(DP14=1,1,0)</formula>
    </cfRule>
  </conditionalFormatting>
  <conditionalFormatting sqref="CO14:CQ16">
    <cfRule type="expression" dxfId="127" priority="244">
      <formula>IF(DS14=1,1,0)</formula>
    </cfRule>
  </conditionalFormatting>
  <conditionalFormatting sqref="CO14:CQ16">
    <cfRule type="expression" dxfId="126" priority="242">
      <formula>IF(DS14=1,1,0)</formula>
    </cfRule>
  </conditionalFormatting>
  <conditionalFormatting sqref="CO14:CQ16">
    <cfRule type="expression" dxfId="125" priority="241">
      <formula>IF(DS14=1,1,0)</formula>
    </cfRule>
  </conditionalFormatting>
  <conditionalFormatting sqref="CR14:CT16">
    <cfRule type="expression" dxfId="124" priority="239">
      <formula>IF(DV14=1,1,0)</formula>
    </cfRule>
  </conditionalFormatting>
  <conditionalFormatting sqref="CR14:CT16">
    <cfRule type="expression" dxfId="123" priority="237">
      <formula>IF(DV14=1,1,0)</formula>
    </cfRule>
  </conditionalFormatting>
  <conditionalFormatting sqref="CR14:CT16">
    <cfRule type="expression" dxfId="122" priority="236">
      <formula>IF(DV14=1,1,0)</formula>
    </cfRule>
  </conditionalFormatting>
  <conditionalFormatting sqref="CU14:CW16">
    <cfRule type="expression" dxfId="121" priority="234">
      <formula>IF(DY14=1,1,0)</formula>
    </cfRule>
  </conditionalFormatting>
  <conditionalFormatting sqref="CU14:CW16">
    <cfRule type="expression" dxfId="120" priority="232">
      <formula>IF(DY14=1,1,0)</formula>
    </cfRule>
  </conditionalFormatting>
  <conditionalFormatting sqref="CU14:CW16">
    <cfRule type="expression" dxfId="119" priority="231">
      <formula>IF(DY14=1,1,0)</formula>
    </cfRule>
  </conditionalFormatting>
  <conditionalFormatting sqref="BW17:BY19">
    <cfRule type="expression" dxfId="118" priority="229">
      <formula>IF(DA17=1,1,0)</formula>
    </cfRule>
  </conditionalFormatting>
  <conditionalFormatting sqref="BW17:BY19">
    <cfRule type="expression" dxfId="117" priority="227">
      <formula>IF(DA17=1,1,0)</formula>
    </cfRule>
  </conditionalFormatting>
  <conditionalFormatting sqref="BW17:BY19">
    <cfRule type="expression" dxfId="116" priority="226">
      <formula>IF(DA17=1,1,0)</formula>
    </cfRule>
  </conditionalFormatting>
  <conditionalFormatting sqref="BZ17:CB19">
    <cfRule type="expression" dxfId="115" priority="224">
      <formula>IF(DD17=1,1,0)</formula>
    </cfRule>
  </conditionalFormatting>
  <conditionalFormatting sqref="BZ17:CB19">
    <cfRule type="expression" dxfId="114" priority="222">
      <formula>IF(DD17=1,1,0)</formula>
    </cfRule>
  </conditionalFormatting>
  <conditionalFormatting sqref="BZ17:CB19">
    <cfRule type="expression" dxfId="113" priority="221">
      <formula>IF(DD17=1,1,0)</formula>
    </cfRule>
  </conditionalFormatting>
  <conditionalFormatting sqref="CC17:CE19">
    <cfRule type="expression" dxfId="112" priority="219">
      <formula>IF(DG17=1,1,0)</formula>
    </cfRule>
  </conditionalFormatting>
  <conditionalFormatting sqref="CC17:CE19">
    <cfRule type="expression" dxfId="111" priority="217">
      <formula>IF(DG17=1,1,0)</formula>
    </cfRule>
  </conditionalFormatting>
  <conditionalFormatting sqref="CC17:CE19">
    <cfRule type="expression" dxfId="110" priority="216">
      <formula>IF(DG17=1,1,0)</formula>
    </cfRule>
  </conditionalFormatting>
  <conditionalFormatting sqref="CF17:CH19">
    <cfRule type="expression" dxfId="109" priority="214">
      <formula>IF(DJ17=1,1,0)</formula>
    </cfRule>
  </conditionalFormatting>
  <conditionalFormatting sqref="CF17:CH19">
    <cfRule type="expression" dxfId="108" priority="212">
      <formula>IF(DJ17=1,1,0)</formula>
    </cfRule>
  </conditionalFormatting>
  <conditionalFormatting sqref="CF17:CH19">
    <cfRule type="expression" dxfId="107" priority="211">
      <formula>IF(DJ17=1,1,0)</formula>
    </cfRule>
  </conditionalFormatting>
  <conditionalFormatting sqref="CI17:CK19">
    <cfRule type="expression" dxfId="106" priority="209">
      <formula>IF(DM17=1,1,0)</formula>
    </cfRule>
  </conditionalFormatting>
  <conditionalFormatting sqref="CI17:CK19">
    <cfRule type="expression" dxfId="105" priority="207">
      <formula>IF(DM17=1,1,0)</formula>
    </cfRule>
  </conditionalFormatting>
  <conditionalFormatting sqref="CI17:CK19">
    <cfRule type="expression" dxfId="104" priority="206">
      <formula>IF(DM17=1,1,0)</formula>
    </cfRule>
  </conditionalFormatting>
  <conditionalFormatting sqref="CL17:CN19">
    <cfRule type="expression" dxfId="103" priority="204">
      <formula>IF(DP17=1,1,0)</formula>
    </cfRule>
  </conditionalFormatting>
  <conditionalFormatting sqref="CL17:CN19">
    <cfRule type="expression" dxfId="102" priority="202">
      <formula>IF(DP17=1,1,0)</formula>
    </cfRule>
  </conditionalFormatting>
  <conditionalFormatting sqref="CL17:CN19">
    <cfRule type="expression" dxfId="101" priority="201">
      <formula>IF(DP17=1,1,0)</formula>
    </cfRule>
  </conditionalFormatting>
  <conditionalFormatting sqref="CO17:CQ19">
    <cfRule type="expression" dxfId="100" priority="199">
      <formula>IF(DS17=1,1,0)</formula>
    </cfRule>
  </conditionalFormatting>
  <conditionalFormatting sqref="CO17:CQ19">
    <cfRule type="expression" dxfId="99" priority="197">
      <formula>IF(DS17=1,1,0)</formula>
    </cfRule>
  </conditionalFormatting>
  <conditionalFormatting sqref="CO17:CQ19">
    <cfRule type="expression" dxfId="98" priority="196">
      <formula>IF(DS17=1,1,0)</formula>
    </cfRule>
  </conditionalFormatting>
  <conditionalFormatting sqref="CR17:CT19">
    <cfRule type="expression" dxfId="97" priority="194">
      <formula>IF(DV17=1,1,0)</formula>
    </cfRule>
  </conditionalFormatting>
  <conditionalFormatting sqref="CR17:CT19">
    <cfRule type="expression" dxfId="96" priority="192">
      <formula>IF(DV17=1,1,0)</formula>
    </cfRule>
  </conditionalFormatting>
  <conditionalFormatting sqref="CR17:CT19">
    <cfRule type="expression" dxfId="95" priority="191">
      <formula>IF(DV17=1,1,0)</formula>
    </cfRule>
  </conditionalFormatting>
  <conditionalFormatting sqref="CU17:CW19">
    <cfRule type="expression" dxfId="94" priority="189">
      <formula>IF(DY17=1,1,0)</formula>
    </cfRule>
  </conditionalFormatting>
  <conditionalFormatting sqref="CU17:CW19">
    <cfRule type="expression" dxfId="93" priority="187">
      <formula>IF(DY17=1,1,0)</formula>
    </cfRule>
  </conditionalFormatting>
  <conditionalFormatting sqref="CU17:CW19">
    <cfRule type="expression" dxfId="92" priority="186">
      <formula>IF(DY17=1,1,0)</formula>
    </cfRule>
  </conditionalFormatting>
  <conditionalFormatting sqref="BW20:BY22">
    <cfRule type="expression" dxfId="91" priority="184">
      <formula>IF(DA20=1,1,0)</formula>
    </cfRule>
  </conditionalFormatting>
  <conditionalFormatting sqref="BW20:BY22">
    <cfRule type="expression" dxfId="90" priority="182">
      <formula>IF(DA20=1,1,0)</formula>
    </cfRule>
  </conditionalFormatting>
  <conditionalFormatting sqref="BW20:BY22">
    <cfRule type="expression" dxfId="89" priority="181">
      <formula>IF(DA20=1,1,0)</formula>
    </cfRule>
  </conditionalFormatting>
  <conditionalFormatting sqref="BZ20:CB22">
    <cfRule type="expression" dxfId="88" priority="179">
      <formula>IF(DD20=1,1,0)</formula>
    </cfRule>
  </conditionalFormatting>
  <conditionalFormatting sqref="BZ20:CB22">
    <cfRule type="expression" dxfId="87" priority="177">
      <formula>IF(DD20=1,1,0)</formula>
    </cfRule>
  </conditionalFormatting>
  <conditionalFormatting sqref="BZ20:CB22">
    <cfRule type="expression" dxfId="86" priority="176">
      <formula>IF(DD20=1,1,0)</formula>
    </cfRule>
  </conditionalFormatting>
  <conditionalFormatting sqref="CC20:CE22">
    <cfRule type="expression" dxfId="85" priority="174">
      <formula>IF(DG20=1,1,0)</formula>
    </cfRule>
  </conditionalFormatting>
  <conditionalFormatting sqref="CC20:CE22">
    <cfRule type="expression" dxfId="84" priority="172">
      <formula>IF(DG20=1,1,0)</formula>
    </cfRule>
  </conditionalFormatting>
  <conditionalFormatting sqref="CC20:CE22">
    <cfRule type="expression" dxfId="83" priority="171">
      <formula>IF(DG20=1,1,0)</formula>
    </cfRule>
  </conditionalFormatting>
  <conditionalFormatting sqref="CF20:CH22">
    <cfRule type="expression" dxfId="82" priority="169">
      <formula>IF(DJ20=1,1,0)</formula>
    </cfRule>
  </conditionalFormatting>
  <conditionalFormatting sqref="CF20:CH22">
    <cfRule type="expression" dxfId="81" priority="167">
      <formula>IF(DJ20=1,1,0)</formula>
    </cfRule>
  </conditionalFormatting>
  <conditionalFormatting sqref="CF20:CH22">
    <cfRule type="expression" dxfId="80" priority="166">
      <formula>IF(DJ20=1,1,0)</formula>
    </cfRule>
  </conditionalFormatting>
  <conditionalFormatting sqref="CI20:CK22">
    <cfRule type="expression" dxfId="79" priority="164">
      <formula>IF(DM20=1,1,0)</formula>
    </cfRule>
  </conditionalFormatting>
  <conditionalFormatting sqref="CI20:CK22">
    <cfRule type="expression" dxfId="78" priority="162">
      <formula>IF(DM20=1,1,0)</formula>
    </cfRule>
  </conditionalFormatting>
  <conditionalFormatting sqref="CI20:CK22">
    <cfRule type="expression" dxfId="77" priority="161">
      <formula>IF(DM20=1,1,0)</formula>
    </cfRule>
  </conditionalFormatting>
  <conditionalFormatting sqref="CL20:CN22">
    <cfRule type="expression" dxfId="76" priority="159">
      <formula>IF(DP20=1,1,0)</formula>
    </cfRule>
  </conditionalFormatting>
  <conditionalFormatting sqref="CL20:CN22">
    <cfRule type="expression" dxfId="75" priority="157">
      <formula>IF(DP20=1,1,0)</formula>
    </cfRule>
  </conditionalFormatting>
  <conditionalFormatting sqref="CL20:CN22">
    <cfRule type="expression" dxfId="74" priority="156">
      <formula>IF(DP20=1,1,0)</formula>
    </cfRule>
  </conditionalFormatting>
  <conditionalFormatting sqref="CO20:CQ22">
    <cfRule type="expression" dxfId="73" priority="154">
      <formula>IF(DS20=1,1,0)</formula>
    </cfRule>
  </conditionalFormatting>
  <conditionalFormatting sqref="CO20:CQ22">
    <cfRule type="expression" dxfId="72" priority="152">
      <formula>IF(DS20=1,1,0)</formula>
    </cfRule>
  </conditionalFormatting>
  <conditionalFormatting sqref="CO20:CQ22">
    <cfRule type="expression" dxfId="71" priority="151">
      <formula>IF(DS20=1,1,0)</formula>
    </cfRule>
  </conditionalFormatting>
  <conditionalFormatting sqref="CR20:CT22">
    <cfRule type="expression" dxfId="70" priority="149">
      <formula>IF(DV20=1,1,0)</formula>
    </cfRule>
  </conditionalFormatting>
  <conditionalFormatting sqref="CR20:CT22">
    <cfRule type="expression" dxfId="69" priority="147">
      <formula>IF(DV20=1,1,0)</formula>
    </cfRule>
  </conditionalFormatting>
  <conditionalFormatting sqref="CR20:CT22">
    <cfRule type="expression" dxfId="68" priority="146">
      <formula>IF(DV20=1,1,0)</formula>
    </cfRule>
  </conditionalFormatting>
  <conditionalFormatting sqref="CU20:CW22">
    <cfRule type="expression" dxfId="67" priority="144">
      <formula>IF(DY20=1,1,0)</formula>
    </cfRule>
  </conditionalFormatting>
  <conditionalFormatting sqref="CU20:CW22">
    <cfRule type="expression" dxfId="66" priority="142">
      <formula>IF(DY20=1,1,0)</formula>
    </cfRule>
  </conditionalFormatting>
  <conditionalFormatting sqref="CU20:CW22">
    <cfRule type="expression" dxfId="65" priority="141">
      <formula>IF(DY20=1,1,0)</formula>
    </cfRule>
  </conditionalFormatting>
  <conditionalFormatting sqref="BW23:BY25">
    <cfRule type="expression" dxfId="64" priority="139">
      <formula>IF(DA23=1,1,0)</formula>
    </cfRule>
  </conditionalFormatting>
  <conditionalFormatting sqref="BW23:BY25">
    <cfRule type="expression" dxfId="63" priority="137">
      <formula>IF(DA23=1,1,0)</formula>
    </cfRule>
  </conditionalFormatting>
  <conditionalFormatting sqref="BW23:BY25">
    <cfRule type="expression" dxfId="62" priority="136">
      <formula>IF(DA23=1,1,0)</formula>
    </cfRule>
  </conditionalFormatting>
  <conditionalFormatting sqref="BZ23:CB25">
    <cfRule type="expression" dxfId="61" priority="134">
      <formula>IF(DD23=1,1,0)</formula>
    </cfRule>
  </conditionalFormatting>
  <conditionalFormatting sqref="BZ23:CB25">
    <cfRule type="expression" dxfId="60" priority="132">
      <formula>IF(DD23=1,1,0)</formula>
    </cfRule>
  </conditionalFormatting>
  <conditionalFormatting sqref="BZ23:CB25">
    <cfRule type="expression" dxfId="59" priority="131">
      <formula>IF(DD23=1,1,0)</formula>
    </cfRule>
  </conditionalFormatting>
  <conditionalFormatting sqref="CC23:CE25">
    <cfRule type="expression" dxfId="58" priority="129">
      <formula>IF(DG23=1,1,0)</formula>
    </cfRule>
  </conditionalFormatting>
  <conditionalFormatting sqref="CC23:CE25">
    <cfRule type="expression" dxfId="57" priority="127">
      <formula>IF(DG23=1,1,0)</formula>
    </cfRule>
  </conditionalFormatting>
  <conditionalFormatting sqref="CC23:CE25">
    <cfRule type="expression" dxfId="56" priority="126">
      <formula>IF(DG23=1,1,0)</formula>
    </cfRule>
  </conditionalFormatting>
  <conditionalFormatting sqref="CF23:CH25">
    <cfRule type="expression" dxfId="55" priority="124">
      <formula>IF(DJ23=1,1,0)</formula>
    </cfRule>
  </conditionalFormatting>
  <conditionalFormatting sqref="CF23:CH25">
    <cfRule type="expression" dxfId="54" priority="122">
      <formula>IF(DJ23=1,1,0)</formula>
    </cfRule>
  </conditionalFormatting>
  <conditionalFormatting sqref="CF23:CH25">
    <cfRule type="expression" dxfId="53" priority="121">
      <formula>IF(DJ23=1,1,0)</formula>
    </cfRule>
  </conditionalFormatting>
  <conditionalFormatting sqref="CI23:CK25">
    <cfRule type="expression" dxfId="52" priority="117">
      <formula>IF(DM23=1,1,0)</formula>
    </cfRule>
  </conditionalFormatting>
  <conditionalFormatting sqref="CI23:CK25">
    <cfRule type="expression" dxfId="51" priority="116">
      <formula>IF(DM23=1,1,0)</formula>
    </cfRule>
  </conditionalFormatting>
  <conditionalFormatting sqref="CL23:CN25">
    <cfRule type="expression" dxfId="50" priority="112">
      <formula>IF(DP23=1,1,0)</formula>
    </cfRule>
  </conditionalFormatting>
  <conditionalFormatting sqref="CL23:CN25">
    <cfRule type="expression" dxfId="49" priority="111">
      <formula>IF(DP23=1,1,0)</formula>
    </cfRule>
  </conditionalFormatting>
  <conditionalFormatting sqref="CO23:CQ25">
    <cfRule type="expression" dxfId="48" priority="107">
      <formula>IF(DS23=1,1,0)</formula>
    </cfRule>
  </conditionalFormatting>
  <conditionalFormatting sqref="CO23:CQ25">
    <cfRule type="expression" dxfId="47" priority="106">
      <formula>IF(DS23=1,1,0)</formula>
    </cfRule>
  </conditionalFormatting>
  <conditionalFormatting sqref="CR23:CT25">
    <cfRule type="expression" dxfId="46" priority="102">
      <formula>IF(DV23=1,1,0)</formula>
    </cfRule>
  </conditionalFormatting>
  <conditionalFormatting sqref="CR23:CT25">
    <cfRule type="expression" dxfId="45" priority="101">
      <formula>IF(DV23=1,1,0)</formula>
    </cfRule>
  </conditionalFormatting>
  <conditionalFormatting sqref="CU23:CW25">
    <cfRule type="expression" dxfId="44" priority="97">
      <formula>IF(DY23=1,1,0)</formula>
    </cfRule>
  </conditionalFormatting>
  <conditionalFormatting sqref="CU23:CW25">
    <cfRule type="expression" dxfId="43" priority="96">
      <formula>IF(DY23=1,1,0)</formula>
    </cfRule>
  </conditionalFormatting>
  <conditionalFormatting sqref="BW26:BY28">
    <cfRule type="expression" dxfId="42" priority="92">
      <formula>IF(DA26=1,1,0)</formula>
    </cfRule>
  </conditionalFormatting>
  <conditionalFormatting sqref="BW26:BY28">
    <cfRule type="expression" dxfId="41" priority="91">
      <formula>IF(DA26=1,1,0)</formula>
    </cfRule>
  </conditionalFormatting>
  <conditionalFormatting sqref="BZ26:CB28">
    <cfRule type="expression" dxfId="40" priority="87">
      <formula>IF(DD26=1,1,0)</formula>
    </cfRule>
  </conditionalFormatting>
  <conditionalFormatting sqref="BZ26:CB28">
    <cfRule type="expression" dxfId="39" priority="86">
      <formula>IF(DD26=1,1,0)</formula>
    </cfRule>
  </conditionalFormatting>
  <conditionalFormatting sqref="CC26:CE28">
    <cfRule type="expression" dxfId="38" priority="82">
      <formula>IF(DG26=1,1,0)</formula>
    </cfRule>
  </conditionalFormatting>
  <conditionalFormatting sqref="CC26:CE28">
    <cfRule type="expression" dxfId="37" priority="81">
      <formula>IF(DG26=1,1,0)</formula>
    </cfRule>
  </conditionalFormatting>
  <conditionalFormatting sqref="CF26:CH28">
    <cfRule type="expression" dxfId="36" priority="77">
      <formula>IF(DJ26=1,1,0)</formula>
    </cfRule>
  </conditionalFormatting>
  <conditionalFormatting sqref="CF26:CH28">
    <cfRule type="expression" dxfId="35" priority="76">
      <formula>IF(DJ26=1,1,0)</formula>
    </cfRule>
  </conditionalFormatting>
  <conditionalFormatting sqref="CI26:CK28">
    <cfRule type="expression" dxfId="34" priority="72">
      <formula>IF(DM26=1,1,0)</formula>
    </cfRule>
  </conditionalFormatting>
  <conditionalFormatting sqref="CI26:CK28">
    <cfRule type="expression" dxfId="33" priority="71">
      <formula>IF(DM26=1,1,0)</formula>
    </cfRule>
  </conditionalFormatting>
  <conditionalFormatting sqref="CL26:CN28">
    <cfRule type="expression" dxfId="32" priority="67">
      <formula>IF(DP26=1,1,0)</formula>
    </cfRule>
  </conditionalFormatting>
  <conditionalFormatting sqref="CL26:CN28">
    <cfRule type="expression" dxfId="31" priority="66">
      <formula>IF(DP26=1,1,0)</formula>
    </cfRule>
  </conditionalFormatting>
  <conditionalFormatting sqref="CO26:CQ28">
    <cfRule type="expression" dxfId="30" priority="62">
      <formula>IF(DS26=1,1,0)</formula>
    </cfRule>
  </conditionalFormatting>
  <conditionalFormatting sqref="CO26:CQ28">
    <cfRule type="expression" dxfId="29" priority="61">
      <formula>IF(DS26=1,1,0)</formula>
    </cfRule>
  </conditionalFormatting>
  <conditionalFormatting sqref="CR26:CT28">
    <cfRule type="expression" dxfId="28" priority="57">
      <formula>IF(DV26=1,1,0)</formula>
    </cfRule>
  </conditionalFormatting>
  <conditionalFormatting sqref="CR26:CT28">
    <cfRule type="expression" dxfId="27" priority="56">
      <formula>IF(DV26=1,1,0)</formula>
    </cfRule>
  </conditionalFormatting>
  <conditionalFormatting sqref="CU26:CW28">
    <cfRule type="expression" dxfId="26" priority="52">
      <formula>IF(DY26=1,1,0)</formula>
    </cfRule>
  </conditionalFormatting>
  <conditionalFormatting sqref="CU26:CW28">
    <cfRule type="expression" dxfId="25" priority="51">
      <formula>IF(DY26=1,1,0)</formula>
    </cfRule>
  </conditionalFormatting>
  <conditionalFormatting sqref="BW29:BY31">
    <cfRule type="expression" dxfId="24" priority="47">
      <formula>IF(DA29=1,1,0)</formula>
    </cfRule>
  </conditionalFormatting>
  <conditionalFormatting sqref="BW29:BY31">
    <cfRule type="expression" dxfId="23" priority="46">
      <formula>IF(DA29=1,1,0)</formula>
    </cfRule>
  </conditionalFormatting>
  <conditionalFormatting sqref="BZ29:CB31">
    <cfRule type="expression" dxfId="22" priority="42">
      <formula>IF(DD29=1,1,0)</formula>
    </cfRule>
  </conditionalFormatting>
  <conditionalFormatting sqref="BZ29:CB31">
    <cfRule type="expression" dxfId="21" priority="41">
      <formula>IF(DD29=1,1,0)</formula>
    </cfRule>
  </conditionalFormatting>
  <conditionalFormatting sqref="CC29:CE31">
    <cfRule type="expression" dxfId="20" priority="37">
      <formula>IF(DG29=1,1,0)</formula>
    </cfRule>
  </conditionalFormatting>
  <conditionalFormatting sqref="CC29:CE31">
    <cfRule type="expression" dxfId="19" priority="36">
      <formula>IF(DG29=1,1,0)</formula>
    </cfRule>
  </conditionalFormatting>
  <conditionalFormatting sqref="CF29:CH31">
    <cfRule type="expression" dxfId="18" priority="32">
      <formula>IF(DJ29=1,1,0)</formula>
    </cfRule>
  </conditionalFormatting>
  <conditionalFormatting sqref="CF29:CH31">
    <cfRule type="expression" dxfId="17" priority="31">
      <formula>IF(DJ29=1,1,0)</formula>
    </cfRule>
  </conditionalFormatting>
  <conditionalFormatting sqref="CI29:CK31">
    <cfRule type="expression" dxfId="16" priority="27">
      <formula>IF(DM29=1,1,0)</formula>
    </cfRule>
  </conditionalFormatting>
  <conditionalFormatting sqref="CI29:CK31">
    <cfRule type="expression" dxfId="15" priority="26">
      <formula>IF(DM29=1,1,0)</formula>
    </cfRule>
  </conditionalFormatting>
  <conditionalFormatting sqref="CL29:CN31">
    <cfRule type="expression" dxfId="14" priority="22">
      <formula>IF(DP29=1,1,0)</formula>
    </cfRule>
  </conditionalFormatting>
  <conditionalFormatting sqref="CL29:CN31">
    <cfRule type="expression" dxfId="13" priority="21">
      <formula>IF(DP29=1,1,0)</formula>
    </cfRule>
  </conditionalFormatting>
  <conditionalFormatting sqref="CO29:CQ31">
    <cfRule type="expression" dxfId="12" priority="17">
      <formula>IF(DS29=1,1,0)</formula>
    </cfRule>
  </conditionalFormatting>
  <conditionalFormatting sqref="CO29:CQ31">
    <cfRule type="expression" dxfId="11" priority="16">
      <formula>IF(DS29=1,1,0)</formula>
    </cfRule>
  </conditionalFormatting>
  <conditionalFormatting sqref="CR29:CT31">
    <cfRule type="expression" dxfId="10" priority="12">
      <formula>IF(DV29=1,1,0)</formula>
    </cfRule>
  </conditionalFormatting>
  <conditionalFormatting sqref="CR29:CT31">
    <cfRule type="expression" dxfId="9" priority="11">
      <formula>IF(DV29=1,1,0)</formula>
    </cfRule>
  </conditionalFormatting>
  <conditionalFormatting sqref="CU29:CW31">
    <cfRule type="expression" dxfId="8" priority="7">
      <formula>IF(DY29=1,1,0)</formula>
    </cfRule>
  </conditionalFormatting>
  <conditionalFormatting sqref="CU29:CW31">
    <cfRule type="expression" dxfId="7" priority="6">
      <formula>IF(DY29=1,1,0)</formula>
    </cfRule>
  </conditionalFormatting>
  <conditionalFormatting sqref="EC5:EC31 BW53:CW53 EC53:EE55">
    <cfRule type="cellIs" dxfId="6" priority="5" operator="greaterThanOrEqual">
      <formula>1</formula>
    </cfRule>
  </conditionalFormatting>
  <conditionalFormatting sqref="BU1:CW1">
    <cfRule type="expression" dxfId="5" priority="1">
      <formula>IF(AL46=FALSE,1,0)</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1:DK66"/>
  <sheetViews>
    <sheetView zoomScale="60" zoomScaleNormal="60" workbookViewId="0">
      <selection activeCell="AB76" sqref="AB76"/>
    </sheetView>
  </sheetViews>
  <sheetFormatPr defaultRowHeight="13.5"/>
  <cols>
    <col min="1" max="3" width="2" customWidth="1"/>
    <col min="4" max="4" width="2.5" customWidth="1"/>
    <col min="5" max="15" width="2" customWidth="1"/>
    <col min="16" max="17" width="2.125" customWidth="1"/>
    <col min="18" max="26" width="2" customWidth="1"/>
    <col min="27" max="27" width="5.625" customWidth="1"/>
    <col min="28" max="28" width="2" customWidth="1"/>
    <col min="29" max="29" width="3.5" customWidth="1"/>
    <col min="30" max="30" width="2.625" customWidth="1"/>
    <col min="31" max="31" width="2.875" customWidth="1"/>
    <col min="32" max="41" width="2.875" hidden="1" customWidth="1"/>
    <col min="42" max="42" width="2.875" customWidth="1"/>
    <col min="43" max="43" width="3.125" customWidth="1"/>
    <col min="44" max="44" width="2.875" customWidth="1"/>
    <col min="45" max="71" width="2.125" customWidth="1"/>
    <col min="72" max="72" width="2.75" customWidth="1"/>
    <col min="73" max="101" width="2.75" hidden="1" customWidth="1"/>
    <col min="102" max="103" width="2.75" customWidth="1"/>
    <col min="104" max="111" width="2.5" customWidth="1"/>
    <col min="112" max="112" width="1.625" customWidth="1"/>
    <col min="113" max="130" width="2.5" customWidth="1"/>
  </cols>
  <sheetData>
    <row r="1" spans="1:113" ht="24" customHeight="1">
      <c r="A1" s="82" t="s">
        <v>110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BE1" s="544" t="str">
        <f>IF(AL46=FALSE,"禁則事項ですぅ","")</f>
        <v/>
      </c>
      <c r="BF1" s="544"/>
      <c r="BG1" s="544"/>
      <c r="BH1" s="544"/>
      <c r="BI1" s="544"/>
      <c r="BJ1" s="544"/>
      <c r="BK1" s="544"/>
      <c r="BL1" s="544"/>
      <c r="BM1" s="544"/>
      <c r="BN1" s="544"/>
      <c r="BO1" s="544"/>
      <c r="BP1" s="544"/>
      <c r="BQ1" s="544"/>
      <c r="BR1" s="544"/>
      <c r="BS1" s="544"/>
      <c r="CY1" s="572" t="str">
        <f>IF(AA47=0,AA46,AA45)</f>
        <v>残り59です</v>
      </c>
      <c r="CZ1" s="572"/>
      <c r="DA1" s="572"/>
      <c r="DB1" s="572"/>
      <c r="DC1" s="572"/>
      <c r="DD1" s="572"/>
      <c r="DE1" s="572"/>
      <c r="DF1" s="572"/>
      <c r="DG1" s="572"/>
      <c r="DH1" s="572"/>
      <c r="DI1" s="572"/>
    </row>
    <row r="2" spans="1:113" ht="9.75" customHeight="1" thickBot="1">
      <c r="AF2" s="549" t="s">
        <v>53</v>
      </c>
      <c r="AG2" s="549"/>
      <c r="AH2" s="549"/>
      <c r="AI2" s="549"/>
      <c r="AJ2" s="549"/>
      <c r="AK2" s="549"/>
      <c r="AL2" s="549"/>
      <c r="AM2" s="549"/>
      <c r="AN2" s="549"/>
      <c r="AO2" s="549"/>
      <c r="BA2" s="84"/>
      <c r="BJ2" s="83"/>
      <c r="BK2" s="83"/>
      <c r="BL2" s="83"/>
      <c r="BM2" s="83"/>
      <c r="BN2" s="83"/>
      <c r="BO2" s="83"/>
      <c r="BP2" s="83"/>
      <c r="BQ2" s="83"/>
    </row>
    <row r="3" spans="1:113" ht="11.25" customHeight="1" thickBot="1">
      <c r="D3" s="283" t="s">
        <v>0</v>
      </c>
      <c r="E3" s="284"/>
      <c r="F3" s="284"/>
      <c r="G3" s="284"/>
      <c r="H3" s="284"/>
      <c r="I3" s="284"/>
      <c r="J3" s="284"/>
      <c r="K3" s="284"/>
      <c r="L3" s="284"/>
      <c r="M3" s="283" t="s">
        <v>2</v>
      </c>
      <c r="N3" s="284"/>
      <c r="O3" s="284"/>
      <c r="P3" s="284"/>
      <c r="Q3" s="284"/>
      <c r="R3" s="284"/>
      <c r="S3" s="284"/>
      <c r="T3" s="284"/>
      <c r="U3" s="285"/>
      <c r="V3" s="284" t="s">
        <v>1</v>
      </c>
      <c r="W3" s="284"/>
      <c r="X3" s="284"/>
      <c r="Y3" s="284"/>
      <c r="Z3" s="284"/>
      <c r="AA3" s="284"/>
      <c r="AB3" s="284"/>
      <c r="AC3" s="284"/>
      <c r="AD3" s="285"/>
      <c r="AF3" s="243" t="s">
        <v>11</v>
      </c>
      <c r="AG3" s="243"/>
      <c r="AH3" s="243"/>
      <c r="AI3" s="243"/>
      <c r="AJ3" s="243"/>
      <c r="AK3" s="243"/>
      <c r="AL3" s="243"/>
      <c r="AM3" s="243"/>
      <c r="AN3" s="243"/>
      <c r="AO3" s="19"/>
      <c r="AS3" s="283" t="s">
        <v>0</v>
      </c>
      <c r="AT3" s="284"/>
      <c r="AU3" s="284"/>
      <c r="AV3" s="284"/>
      <c r="AW3" s="284"/>
      <c r="AX3" s="284"/>
      <c r="AY3" s="284"/>
      <c r="AZ3" s="284"/>
      <c r="BA3" s="285"/>
      <c r="BB3" s="283" t="s">
        <v>24</v>
      </c>
      <c r="BC3" s="284"/>
      <c r="BD3" s="284"/>
      <c r="BE3" s="284"/>
      <c r="BF3" s="284"/>
      <c r="BG3" s="284"/>
      <c r="BH3" s="284"/>
      <c r="BI3" s="284"/>
      <c r="BJ3" s="285"/>
      <c r="BK3" s="284" t="s">
        <v>1</v>
      </c>
      <c r="BL3" s="284"/>
      <c r="BM3" s="284"/>
      <c r="BN3" s="284"/>
      <c r="BO3" s="284"/>
      <c r="BP3" s="284"/>
      <c r="BQ3" s="284"/>
      <c r="BR3" s="284"/>
      <c r="BS3" s="285"/>
      <c r="BW3" s="283" t="s">
        <v>0</v>
      </c>
      <c r="BX3" s="284"/>
      <c r="BY3" s="284"/>
      <c r="BZ3" s="284"/>
      <c r="CA3" s="284"/>
      <c r="CB3" s="284"/>
      <c r="CC3" s="284"/>
      <c r="CD3" s="284"/>
      <c r="CE3" s="284"/>
      <c r="CF3" s="283" t="s">
        <v>2</v>
      </c>
      <c r="CG3" s="284"/>
      <c r="CH3" s="284"/>
      <c r="CI3" s="284"/>
      <c r="CJ3" s="284"/>
      <c r="CK3" s="284"/>
      <c r="CL3" s="284"/>
      <c r="CM3" s="284"/>
      <c r="CN3" s="285"/>
      <c r="CO3" s="284" t="s">
        <v>1</v>
      </c>
      <c r="CP3" s="284"/>
      <c r="CQ3" s="284"/>
      <c r="CR3" s="284"/>
      <c r="CS3" s="284"/>
      <c r="CT3" s="284"/>
      <c r="CU3" s="284"/>
      <c r="CV3" s="284"/>
      <c r="CW3" s="285"/>
    </row>
    <row r="4" spans="1:113" ht="15" customHeight="1" thickBot="1">
      <c r="D4" s="408">
        <v>1</v>
      </c>
      <c r="E4" s="405"/>
      <c r="F4" s="405"/>
      <c r="G4" s="405">
        <v>2</v>
      </c>
      <c r="H4" s="405"/>
      <c r="I4" s="405"/>
      <c r="J4" s="405">
        <v>3</v>
      </c>
      <c r="K4" s="405"/>
      <c r="L4" s="409"/>
      <c r="M4" s="408">
        <v>4</v>
      </c>
      <c r="N4" s="405"/>
      <c r="O4" s="405"/>
      <c r="P4" s="405">
        <v>5</v>
      </c>
      <c r="Q4" s="405"/>
      <c r="R4" s="405"/>
      <c r="S4" s="405">
        <v>6</v>
      </c>
      <c r="T4" s="405"/>
      <c r="U4" s="409"/>
      <c r="V4" s="408">
        <v>7</v>
      </c>
      <c r="W4" s="405"/>
      <c r="X4" s="405"/>
      <c r="Y4" s="405">
        <v>8</v>
      </c>
      <c r="Z4" s="405"/>
      <c r="AA4" s="405"/>
      <c r="AB4" s="405">
        <v>9</v>
      </c>
      <c r="AC4" s="405"/>
      <c r="AD4" s="409"/>
      <c r="AF4" s="24">
        <v>1</v>
      </c>
      <c r="AG4" s="24">
        <v>2</v>
      </c>
      <c r="AH4" s="24">
        <v>3</v>
      </c>
      <c r="AI4" s="24">
        <v>4</v>
      </c>
      <c r="AJ4" s="24">
        <v>5</v>
      </c>
      <c r="AK4" s="24">
        <v>6</v>
      </c>
      <c r="AL4" s="24">
        <v>7</v>
      </c>
      <c r="AM4" s="24">
        <v>8</v>
      </c>
      <c r="AN4" s="24">
        <v>9</v>
      </c>
      <c r="AO4" s="5" t="s">
        <v>12</v>
      </c>
      <c r="AS4" s="283">
        <v>1</v>
      </c>
      <c r="AT4" s="284"/>
      <c r="AU4" s="412"/>
      <c r="AV4" s="411">
        <v>2</v>
      </c>
      <c r="AW4" s="284"/>
      <c r="AX4" s="412"/>
      <c r="AY4" s="411">
        <v>3</v>
      </c>
      <c r="AZ4" s="284"/>
      <c r="BA4" s="285"/>
      <c r="BB4" s="283">
        <v>4</v>
      </c>
      <c r="BC4" s="284"/>
      <c r="BD4" s="412"/>
      <c r="BE4" s="411">
        <v>5</v>
      </c>
      <c r="BF4" s="284"/>
      <c r="BG4" s="412"/>
      <c r="BH4" s="411">
        <v>6</v>
      </c>
      <c r="BI4" s="284"/>
      <c r="BJ4" s="285"/>
      <c r="BK4" s="413">
        <v>7</v>
      </c>
      <c r="BL4" s="403"/>
      <c r="BM4" s="414"/>
      <c r="BN4" s="402">
        <v>8</v>
      </c>
      <c r="BO4" s="403"/>
      <c r="BP4" s="414"/>
      <c r="BQ4" s="402">
        <v>9</v>
      </c>
      <c r="BR4" s="403"/>
      <c r="BS4" s="404"/>
      <c r="BW4" s="286">
        <v>1</v>
      </c>
      <c r="BX4" s="287"/>
      <c r="BY4" s="287"/>
      <c r="BZ4" s="287">
        <v>2</v>
      </c>
      <c r="CA4" s="287"/>
      <c r="CB4" s="287"/>
      <c r="CC4" s="287">
        <v>3</v>
      </c>
      <c r="CD4" s="287"/>
      <c r="CE4" s="288"/>
      <c r="CF4" s="286">
        <v>1</v>
      </c>
      <c r="CG4" s="287"/>
      <c r="CH4" s="287"/>
      <c r="CI4" s="287">
        <v>2</v>
      </c>
      <c r="CJ4" s="287"/>
      <c r="CK4" s="287"/>
      <c r="CL4" s="287">
        <v>3</v>
      </c>
      <c r="CM4" s="287"/>
      <c r="CN4" s="288"/>
      <c r="CO4" s="286">
        <v>1</v>
      </c>
      <c r="CP4" s="287"/>
      <c r="CQ4" s="287"/>
      <c r="CR4" s="287">
        <v>2</v>
      </c>
      <c r="CS4" s="287"/>
      <c r="CT4" s="287"/>
      <c r="CU4" s="287">
        <v>3</v>
      </c>
      <c r="CV4" s="287"/>
      <c r="CW4" s="288"/>
      <c r="CY4" s="186">
        <v>1</v>
      </c>
      <c r="CZ4" s="187">
        <v>2</v>
      </c>
      <c r="DA4" s="187">
        <v>3</v>
      </c>
      <c r="DB4" s="188">
        <v>4</v>
      </c>
      <c r="DC4" s="187">
        <v>5</v>
      </c>
      <c r="DD4" s="189">
        <v>6</v>
      </c>
      <c r="DE4" s="187">
        <v>7</v>
      </c>
      <c r="DF4" s="187">
        <v>8</v>
      </c>
      <c r="DG4" s="190">
        <v>9</v>
      </c>
    </row>
    <row r="5" spans="1:113" ht="12" customHeight="1">
      <c r="B5" s="268" t="s">
        <v>5</v>
      </c>
      <c r="C5" s="268" t="s">
        <v>32</v>
      </c>
      <c r="D5" s="503">
        <f>数独プレイ!D5</f>
        <v>0</v>
      </c>
      <c r="E5" s="504"/>
      <c r="F5" s="505"/>
      <c r="G5" s="506">
        <f>数独プレイ!G5</f>
        <v>1</v>
      </c>
      <c r="H5" s="504"/>
      <c r="I5" s="505"/>
      <c r="J5" s="506">
        <f>数独プレイ!J5</f>
        <v>0</v>
      </c>
      <c r="K5" s="504"/>
      <c r="L5" s="507"/>
      <c r="M5" s="508">
        <f>数独プレイ!M5</f>
        <v>0</v>
      </c>
      <c r="N5" s="509"/>
      <c r="O5" s="510"/>
      <c r="P5" s="511">
        <f>数独プレイ!P5</f>
        <v>0</v>
      </c>
      <c r="Q5" s="509"/>
      <c r="R5" s="510"/>
      <c r="S5" s="511">
        <f>数独プレイ!S5</f>
        <v>0</v>
      </c>
      <c r="T5" s="509"/>
      <c r="U5" s="512"/>
      <c r="V5" s="503">
        <f>数独プレイ!V5</f>
        <v>0</v>
      </c>
      <c r="W5" s="504"/>
      <c r="X5" s="505"/>
      <c r="Y5" s="506">
        <f>数独プレイ!Y5</f>
        <v>6</v>
      </c>
      <c r="Z5" s="504"/>
      <c r="AA5" s="505"/>
      <c r="AB5" s="506">
        <f>数独プレイ!AB5</f>
        <v>0</v>
      </c>
      <c r="AC5" s="504"/>
      <c r="AD5" s="507"/>
      <c r="AE5" s="117"/>
      <c r="AF5" s="62">
        <f>COUNTIF($D$5:$AD$7,AF$4)</f>
        <v>1</v>
      </c>
      <c r="AG5" s="70">
        <f t="shared" ref="AG5:AN7" si="0">COUNTIF($D$5:$AD$7,AG$4)</f>
        <v>0</v>
      </c>
      <c r="AH5" s="118">
        <f t="shared" si="0"/>
        <v>0</v>
      </c>
      <c r="AI5" s="63">
        <f>AI6</f>
        <v>0</v>
      </c>
      <c r="AJ5" s="70">
        <f>AJ6</f>
        <v>0</v>
      </c>
      <c r="AK5" s="118">
        <f>AK6</f>
        <v>1</v>
      </c>
      <c r="AL5" s="63">
        <f>AL7</f>
        <v>0</v>
      </c>
      <c r="AM5" s="70">
        <f>AM7</f>
        <v>0</v>
      </c>
      <c r="AN5" s="119">
        <f>AN7</f>
        <v>0</v>
      </c>
      <c r="AO5" s="117" t="b">
        <f>AND(AF5&lt;2,AG5&lt;2,AH5&lt;2,AI5&lt;2,AJ5&lt;2,AK5&lt;2,AL5&lt;2,AM5&lt;2,AN5&lt;2)</f>
        <v>1</v>
      </c>
      <c r="AP5" s="117"/>
      <c r="AQ5" s="553" t="s">
        <v>5</v>
      </c>
      <c r="AR5" s="554" t="s">
        <v>32</v>
      </c>
      <c r="AS5" s="120" t="str">
        <f>IF(D5=1,1,IF($AF5=1,"",IF($D$33=1,"",IF($P$44=1,"",IF($AF$33=1,"",$AF$43)))))</f>
        <v/>
      </c>
      <c r="AT5" s="121">
        <f>IF(D5=2,2,IF($AG5=1,"",IF($E$34=1,"",IF($Q$44=1,"",IF($AF$33=1,"",$AG$43)))))</f>
        <v>2</v>
      </c>
      <c r="AU5" s="121" t="str">
        <f>IF(D5=3,3,IF($AH5=1,"",IF($F$35=1,"",IF($R$44=1,"",IF($AF$33=1,"",$AH$43)))))</f>
        <v/>
      </c>
      <c r="AV5" s="122">
        <f>IF(G5=1,1,IF($AF5=1,"",IF($G$33=1,"",IF($P$44=1,"",IF($AG$33=1,"",$AF$43)))))</f>
        <v>1</v>
      </c>
      <c r="AW5" s="121" t="str">
        <f>IF(G5=2,2,IF($AG5=1,"",IF($H$34=1,"",IF($Q$44=1,"",IF($AG$33=1,"",$AG$43)))))</f>
        <v/>
      </c>
      <c r="AX5" s="123" t="str">
        <f>IF(G5=3,3,IF($AH5=1,"",IF($I$35=1,"",IF($R$44=1,"",IF($AG$33=1,"",$AH$43)))))</f>
        <v/>
      </c>
      <c r="AY5" s="121" t="str">
        <f>IF(J5=1,1,IF($AF5=1,"",IF($J$33=1,"",IF($P$44=1,"",IF($AH$33=1,"",$AF$43)))))</f>
        <v/>
      </c>
      <c r="AZ5" s="121">
        <f>IF(J5=2,2,IF($AG5=1,"",IF($K$34=1,"",IF($Q$44=1,"",IF($AH$33=1,"",$AG$43)))))</f>
        <v>2</v>
      </c>
      <c r="BA5" s="124">
        <f>IF(J5=3,3,IF($AH5=1,"",IF($L$35=1,"",IF($R$44=1,"",IF($AH$33=1,"",$AH$43)))))</f>
        <v>3</v>
      </c>
      <c r="BB5" s="120" t="str">
        <f>IF(M5=1,1,IF($AF5=1,"",IF(M$33=1,"",IF($S$44=1,"",IF($AI$33=1,"",$AF$43)))))</f>
        <v/>
      </c>
      <c r="BC5" s="121">
        <f>IF(M5=2,2,IF($AG5=1,"",IF(N$34=1,"",IF($T$44=1,"",IF($AI$33=1,"",$AG$43)))))</f>
        <v>2</v>
      </c>
      <c r="BD5" s="121">
        <f>IF(M5=3,3,IF($AH5=1,"",IF(O$35=1,"",IF($U$44=1,"",IF($AI$33=1,"",$AH$43)))))</f>
        <v>3</v>
      </c>
      <c r="BE5" s="122" t="str">
        <f>IF(P5=1,1,IF($AF5=1,"",IF(P$33=1,"",IF($S$44=1,"",IF($AJ$33=1,"",$AF$43)))))</f>
        <v/>
      </c>
      <c r="BF5" s="121">
        <f>IF(P5=2,2,IF($AG5=1,"",IF(Q$34=1,"",IF($T$44=1,"",IF($AJ$33=1,"",$AG$43)))))</f>
        <v>2</v>
      </c>
      <c r="BG5" s="123">
        <f>IF(P5=3,3,IF($AH5=1,"",IF(R$35=1,"",IF($U$44=1,"",IF($AJ$33=1,"",$AH$43)))))</f>
        <v>3</v>
      </c>
      <c r="BH5" s="121" t="str">
        <f>IF(S5=1,1,IF($AF5=1,"",IF(S$33=1,"",IF($S$44=1,"",IF($AK$33=1,"",$AF$43)))))</f>
        <v/>
      </c>
      <c r="BI5" s="121" t="str">
        <f>IF(S5=2,2,IF($AG5=1,"",IF(T$34=1,"",IF($T$44=1,"",IF($AK$33=1,"",$AG$43)))))</f>
        <v/>
      </c>
      <c r="BJ5" s="124" t="str">
        <f>IF(S5=3,3,IF($AH5=1,"",IF(U$35=1,"",IF($U$44=1,"",IF($AK$33=1,"",$AH$43)))))</f>
        <v/>
      </c>
      <c r="BK5" s="120" t="str">
        <f>IF(V5=1,1,IF($AF5=1,"",IF(V$33=1,"",IF($V$44=1,"",IF($AL$33=1,"",$AF$43)))))</f>
        <v/>
      </c>
      <c r="BL5" s="121">
        <f>IF(V5=2,2,IF($AG5=1,"",IF(W$34=1,"",IF($W$44=1,"",IF($AL$33=1,"",$AG$43)))))</f>
        <v>2</v>
      </c>
      <c r="BM5" s="121">
        <f>IF(V5=3,3,IF($AH5=1,"",IF(X$35=1,"",IF($X$44=1,"",IF($AL$33=1,"",$AH$43)))))</f>
        <v>3</v>
      </c>
      <c r="BN5" s="122" t="str">
        <f>IF(Y5=1,1,IF($AF5=1,"",IF(Y$33=1,"",IF($V$44=1,"",IF($AM$33=1,"",$AF$43)))))</f>
        <v/>
      </c>
      <c r="BO5" s="121" t="str">
        <f>IF(Y5=2,2,IF($AG5=1,"",IF(Z$34=1,"",IF($W$4=1,"",IF($AM$33=1,"",$AG$43)))))</f>
        <v/>
      </c>
      <c r="BP5" s="123" t="str">
        <f>IF(Y5=3,3,IF($AH5=1,"",IF(AA$35=1,"",IF($X$44=1,"",IF($AM$33=1,"",$AH$43)))))</f>
        <v/>
      </c>
      <c r="BQ5" s="121" t="str">
        <f>IF(AB5=1,1,IF($AF5=1,"",IF(AB$33=1,"",IF($V$44=1,"",IF($AN$33=1,"",$AF$43)))))</f>
        <v/>
      </c>
      <c r="BR5" s="121">
        <f>IF(AB5=2,2,IF($AG5=1,"",IF(AC$34=1,"",IF($W$44=1,"",IF($AN$33=1,"",$AG$43)))))</f>
        <v>2</v>
      </c>
      <c r="BS5" s="124">
        <f>IF(AB5=3,3,IF($AH5=1,"",IF(AD$35=1,"",IF($X$44=1,"",IF($AN$33=1,"",$AH$43)))))</f>
        <v>3</v>
      </c>
      <c r="BU5" s="268" t="s">
        <v>5</v>
      </c>
      <c r="BV5" s="280">
        <v>1</v>
      </c>
      <c r="BW5" s="520" t="str">
        <f>CONCATENATE(AS5,AT5,AU5,AS6,AT6,AU6,AS7,AT7,AU7)</f>
        <v>2789</v>
      </c>
      <c r="BX5" s="513"/>
      <c r="BY5" s="513"/>
      <c r="BZ5" s="513" t="str">
        <f>CONCATENATE(AV5,AW5,AX5,AV6,AW6,AX6,AV7,AW7,AX7)</f>
        <v>1</v>
      </c>
      <c r="CA5" s="513"/>
      <c r="CB5" s="513"/>
      <c r="CC5" s="513" t="str">
        <f>CONCATENATE(AY5,AZ5,BA5,AY6,AZ6,BA6,AY7,AZ7,BA7)</f>
        <v>2378</v>
      </c>
      <c r="CD5" s="513"/>
      <c r="CE5" s="519"/>
      <c r="CF5" s="520" t="str">
        <f>CONCATENATE(BB5,BC5,BD5,BB6,BC6,BD6,BB7,BC7,BD7)</f>
        <v>23459</v>
      </c>
      <c r="CG5" s="513"/>
      <c r="CH5" s="513"/>
      <c r="CI5" s="513" t="str">
        <f>CONCATENATE(BE5,BF5,BG5,BE6,BF6,BG6,BE7,BF7,BG7)</f>
        <v>23459</v>
      </c>
      <c r="CJ5" s="513"/>
      <c r="CK5" s="513"/>
      <c r="CL5" s="513" t="str">
        <f>CONCATENATE(BH5,BI5,BJ5,BH6,BI6,BJ6,BH7,BI7,BJ7)</f>
        <v>459</v>
      </c>
      <c r="CM5" s="513"/>
      <c r="CN5" s="515"/>
      <c r="CO5" s="520" t="str">
        <f>CONCATENATE(BK5,BL5,BM5,BK6,BL6,BM6,BK7,BL7,BM7)</f>
        <v>23579</v>
      </c>
      <c r="CP5" s="513"/>
      <c r="CQ5" s="513"/>
      <c r="CR5" s="513" t="str">
        <f>CONCATENATE(BN5,BO5,BP5,BN6,BO6,BP6,BN7,BO7,BP7)</f>
        <v>6</v>
      </c>
      <c r="CS5" s="513"/>
      <c r="CT5" s="513"/>
      <c r="CU5" s="513" t="str">
        <f>CONCATENATE(BQ5,BR5,BS5,BQ6,BR6,BS6,BQ7,BR7,BS7)</f>
        <v>2347</v>
      </c>
      <c r="CV5" s="513"/>
      <c r="CW5" s="515"/>
      <c r="CY5" s="280">
        <f>COUNTIF($AS$5:$BS$7,CY$4)-AF5</f>
        <v>0</v>
      </c>
      <c r="CZ5" s="559">
        <f t="shared" ref="CZ5:DG5" si="1">COUNTIF($AS$5:$BS$7,CZ$4)-AG5</f>
        <v>6</v>
      </c>
      <c r="DA5" s="561">
        <f t="shared" si="1"/>
        <v>5</v>
      </c>
      <c r="DB5" s="562">
        <f>COUNTIF($AS$5:$BS$7,DB$4)-AI5</f>
        <v>4</v>
      </c>
      <c r="DC5" s="559">
        <f t="shared" si="1"/>
        <v>4</v>
      </c>
      <c r="DD5" s="561">
        <f t="shared" si="1"/>
        <v>0</v>
      </c>
      <c r="DE5" s="562">
        <f t="shared" si="1"/>
        <v>4</v>
      </c>
      <c r="DF5" s="559">
        <f t="shared" si="1"/>
        <v>2</v>
      </c>
      <c r="DG5" s="568">
        <f t="shared" si="1"/>
        <v>5</v>
      </c>
      <c r="DI5" s="540">
        <f>COUNTIF(CY5:DG7,1)</f>
        <v>0</v>
      </c>
    </row>
    <row r="6" spans="1:113" ht="12" customHeight="1">
      <c r="B6" s="257"/>
      <c r="C6" s="257"/>
      <c r="D6" s="466"/>
      <c r="E6" s="467"/>
      <c r="F6" s="468"/>
      <c r="G6" s="473"/>
      <c r="H6" s="467"/>
      <c r="I6" s="468"/>
      <c r="J6" s="473"/>
      <c r="K6" s="467"/>
      <c r="L6" s="476"/>
      <c r="M6" s="481"/>
      <c r="N6" s="482"/>
      <c r="O6" s="483"/>
      <c r="P6" s="488"/>
      <c r="Q6" s="482"/>
      <c r="R6" s="483"/>
      <c r="S6" s="488"/>
      <c r="T6" s="482"/>
      <c r="U6" s="491"/>
      <c r="V6" s="466"/>
      <c r="W6" s="467"/>
      <c r="X6" s="468"/>
      <c r="Y6" s="473"/>
      <c r="Z6" s="467"/>
      <c r="AA6" s="468"/>
      <c r="AB6" s="473"/>
      <c r="AC6" s="467"/>
      <c r="AD6" s="476"/>
      <c r="AE6" s="117"/>
      <c r="AF6" s="73"/>
      <c r="AG6" s="76"/>
      <c r="AH6" s="125"/>
      <c r="AI6" s="74">
        <f t="shared" si="0"/>
        <v>0</v>
      </c>
      <c r="AJ6" s="76">
        <f t="shared" si="0"/>
        <v>0</v>
      </c>
      <c r="AK6" s="125">
        <f t="shared" si="0"/>
        <v>1</v>
      </c>
      <c r="AL6" s="74"/>
      <c r="AM6" s="76"/>
      <c r="AN6" s="126"/>
      <c r="AO6" s="117" t="b">
        <f t="shared" ref="AO6:AO31" si="2">AND(AF6&lt;2,AG6&lt;2,AH6&lt;2,AI6&lt;2,AJ6&lt;2,AK6&lt;2,AL6&lt;2,AM6&lt;2,AN6&lt;2)</f>
        <v>1</v>
      </c>
      <c r="AP6" s="117"/>
      <c r="AQ6" s="551"/>
      <c r="AR6" s="555"/>
      <c r="AS6" s="127" t="str">
        <f>IF(D5=4,4,IF($AI6=1,"",IF($D$36=1,"",IF($P$45=1,"",IF($AF$33=1,"",$AF$44)))))</f>
        <v/>
      </c>
      <c r="AT6" s="128" t="str">
        <f>IF(D5=5,5,IF($AJ6=1,"",IF($E$37=1,"",IF($Q$45=1,"",IF($AF$33=1,"",$AG$44)))))</f>
        <v/>
      </c>
      <c r="AU6" s="128" t="str">
        <f>IF(D5=6,6,IF($AK6=1,"",IF($F$38=1,"",IF($R$45=1,"",IF($AF$33=1,"",$AH$44)))))</f>
        <v/>
      </c>
      <c r="AV6" s="129" t="str">
        <f>IF(G5=4,4,IF($AI6=1,"",IF($G$36=1,"",IF($P$45=1,"",IF($AG$33=1,"",$AF$44)))))</f>
        <v/>
      </c>
      <c r="AW6" s="128" t="str">
        <f>IF(G5=5,5,IF($AJ6=1,"",IF($H$37=1,"",IF($Q$45=1,"",IF($AG$33=1,"",$AG$44)))))</f>
        <v/>
      </c>
      <c r="AX6" s="130" t="str">
        <f>IF(G5=6,6,IF($AK6=1,"",IF($I$38=1,"",IF($R$45=1,"",IF($AG$33=1,"",$AH$44)))))</f>
        <v/>
      </c>
      <c r="AY6" s="128" t="str">
        <f>IF(J5=4,4,IF($AI6=1,"",IF($J$36=1,"",IF($P$45=1,"",IF($AH$33=1,"",$AF$44)))))</f>
        <v/>
      </c>
      <c r="AZ6" s="128" t="str">
        <f>IF(J5=5,5,IF($AJ6=1,"",IF($K$37=1,"",IF($Q$45=1,"",IF($AH$33=1,"",$AG$44)))))</f>
        <v/>
      </c>
      <c r="BA6" s="131" t="str">
        <f>IF(J5=6,6,IF($AK6=1,"",IF($L$38=1,"",IF($R$45=1,"",IF($AH$33=1,"",$AH$44)))))</f>
        <v/>
      </c>
      <c r="BB6" s="127">
        <f>IF(M5=4,4,IF($AI6=1,"",IF(M$36=1,"",IF($S$45=1,"",IF($AI$33=1,"",$AF$44)))))</f>
        <v>4</v>
      </c>
      <c r="BC6" s="128">
        <f>IF(M5=5,5,IF($AJ6=1,"",IF(N$37=1,"",IF($T$45=1,"",IF($AI$33=1,"",$AG$44)))))</f>
        <v>5</v>
      </c>
      <c r="BD6" s="128" t="str">
        <f>IF(M5=6,6,IF($AK6=1,"",IF(O$38=1,"",IF($U$45=1,"",IF($AI$33=1,"",$AH$44)))))</f>
        <v/>
      </c>
      <c r="BE6" s="129">
        <f>IF(P5=4,4,IF($AI6=1,"",IF(P$36=1,"",IF($S$45=1,"",IF($AJ$33=1,"",$AF$44)))))</f>
        <v>4</v>
      </c>
      <c r="BF6" s="128">
        <f>IF(P5=5,5,IF($AJ6=1,"",IF(Q$37=1,"",IF($T$45=1,"",IF($AJ$33=1,"",$AG$44)))))</f>
        <v>5</v>
      </c>
      <c r="BG6" s="130" t="str">
        <f>IF(P5=6,6,IF($AK6=1,"",IF(R$38=1,"",IF($U$45=1,"",IF($AJ$33=1,"",$AH$44)))))</f>
        <v/>
      </c>
      <c r="BH6" s="128">
        <f>IF(S5=4,4,IF($AI6=1,"",IF(S$36=1,"",IF($S$45=1,"",IF($AK$33=1,"",$AF$44)))))</f>
        <v>4</v>
      </c>
      <c r="BI6" s="128">
        <f>IF(S5=5,5,IF($AJ6=1,"",IF(T$37=1,"",IF($T$45=1,"",IF($AK$33=1,"",$AG$44)))))</f>
        <v>5</v>
      </c>
      <c r="BJ6" s="131" t="str">
        <f>IF(S5=6,6,IF($AK6=1,"",IF(U$38=1,"",IF($U$45=1,"",IF($AK$33=1,"",$AH$44)))))</f>
        <v/>
      </c>
      <c r="BK6" s="127" t="str">
        <f>IF(V5=4,4,IF($AI6=1,"",IF(V$36=1,"",IF($V$45=1,"",IF($AL$33=1,"",$AF$44)))))</f>
        <v/>
      </c>
      <c r="BL6" s="128">
        <f>IF(V5=5,5,IF($AJ6=1,"",IF(W$37=1,"",IF($W$45=1,"",IF($AL$33=1,"",$AG$44)))))</f>
        <v>5</v>
      </c>
      <c r="BM6" s="128" t="str">
        <f>IF(V5=6,6,IF($AK6=1,"",IF(X$38=1,"",IF($X$45=1,"",IF($AL$33=1,"",$AH$44)))))</f>
        <v/>
      </c>
      <c r="BN6" s="129" t="str">
        <f>IF(Y5=4,4,IF($AI6=1,"",IF(Y$36=1,"",IF($V$45=1,"",IF($AM$33=1,"",$AF$44)))))</f>
        <v/>
      </c>
      <c r="BO6" s="128" t="str">
        <f>IF(Y5=5,5,IF($AJ6=1,"",IF(Z$37=1,"",IF($W$45=1,"",IF($AM$33=1,"",$AG$44)))))</f>
        <v/>
      </c>
      <c r="BP6" s="130">
        <f>IF(Y5=6,6,IF($AK6=1,"",IF(AA$38=1,"",IF($X$45=1,"",IF($AM$33=1,"",$AH$44)))))</f>
        <v>6</v>
      </c>
      <c r="BQ6" s="128">
        <f>IF(AB5=4,4,IF($AI6=1,"",IF(AB$36=1,"",IF($V$45=1,"",IF($AN$33=1,"",$AF$44)))))</f>
        <v>4</v>
      </c>
      <c r="BR6" s="128" t="str">
        <f>IF(AB5=5,5,IF($AJ6=1,"",IF(AC$37=1,"",IF($W$45=1,"",IF($AN$33=1,"",$AG$44)))))</f>
        <v/>
      </c>
      <c r="BS6" s="131" t="str">
        <f>IF(AB5=6,6,IF($AK6=1,"",IF(AD$38=1,"",IF($X$45=1,"",IF($AN$33=1,"",$AH$44)))))</f>
        <v/>
      </c>
      <c r="BU6" s="257"/>
      <c r="BV6" s="281"/>
      <c r="BW6" s="517"/>
      <c r="BX6" s="514"/>
      <c r="BY6" s="514"/>
      <c r="BZ6" s="514"/>
      <c r="CA6" s="514"/>
      <c r="CB6" s="514"/>
      <c r="CC6" s="514"/>
      <c r="CD6" s="514"/>
      <c r="CE6" s="518"/>
      <c r="CF6" s="517"/>
      <c r="CG6" s="514"/>
      <c r="CH6" s="514"/>
      <c r="CI6" s="514"/>
      <c r="CJ6" s="514"/>
      <c r="CK6" s="514"/>
      <c r="CL6" s="514"/>
      <c r="CM6" s="514"/>
      <c r="CN6" s="516"/>
      <c r="CO6" s="517"/>
      <c r="CP6" s="514"/>
      <c r="CQ6" s="514"/>
      <c r="CR6" s="514"/>
      <c r="CS6" s="514"/>
      <c r="CT6" s="514"/>
      <c r="CU6" s="514"/>
      <c r="CV6" s="514"/>
      <c r="CW6" s="516"/>
      <c r="CY6" s="281"/>
      <c r="CZ6" s="560"/>
      <c r="DA6" s="244"/>
      <c r="DB6" s="563"/>
      <c r="DC6" s="560"/>
      <c r="DD6" s="244"/>
      <c r="DE6" s="563"/>
      <c r="DF6" s="560"/>
      <c r="DG6" s="569"/>
      <c r="DI6" s="540"/>
    </row>
    <row r="7" spans="1:113" ht="12" customHeight="1" thickBot="1">
      <c r="B7" s="257"/>
      <c r="C7" s="269"/>
      <c r="D7" s="493"/>
      <c r="E7" s="494"/>
      <c r="F7" s="495"/>
      <c r="G7" s="496"/>
      <c r="H7" s="494"/>
      <c r="I7" s="495"/>
      <c r="J7" s="496"/>
      <c r="K7" s="494"/>
      <c r="L7" s="497"/>
      <c r="M7" s="498"/>
      <c r="N7" s="499"/>
      <c r="O7" s="500"/>
      <c r="P7" s="501"/>
      <c r="Q7" s="499"/>
      <c r="R7" s="500"/>
      <c r="S7" s="501"/>
      <c r="T7" s="499"/>
      <c r="U7" s="502"/>
      <c r="V7" s="493"/>
      <c r="W7" s="494"/>
      <c r="X7" s="495"/>
      <c r="Y7" s="496"/>
      <c r="Z7" s="494"/>
      <c r="AA7" s="495"/>
      <c r="AB7" s="496"/>
      <c r="AC7" s="494"/>
      <c r="AD7" s="497"/>
      <c r="AE7" s="117"/>
      <c r="AF7" s="132"/>
      <c r="AG7" s="133"/>
      <c r="AH7" s="134"/>
      <c r="AI7" s="135"/>
      <c r="AJ7" s="133"/>
      <c r="AK7" s="134"/>
      <c r="AL7" s="135">
        <f t="shared" si="0"/>
        <v>0</v>
      </c>
      <c r="AM7" s="133">
        <f t="shared" si="0"/>
        <v>0</v>
      </c>
      <c r="AN7" s="136">
        <f t="shared" si="0"/>
        <v>0</v>
      </c>
      <c r="AO7" s="117" t="b">
        <f t="shared" si="2"/>
        <v>1</v>
      </c>
      <c r="AP7" s="117"/>
      <c r="AQ7" s="551"/>
      <c r="AR7" s="531"/>
      <c r="AS7" s="137">
        <f>IF(D5=7,7,IF($AL7=1,"",IF($D$39=1,"",IF($P$46=1,"",IF($AF$33=1,"",$AF$45)))))</f>
        <v>7</v>
      </c>
      <c r="AT7" s="138">
        <f>IF(D5=8,8,IF($AM7=1,"",IF($E$40=1,"",IF($Q$46=1,"",IF($AF$33=1,"",$AG$45)))))</f>
        <v>8</v>
      </c>
      <c r="AU7" s="138">
        <f>IF(D5=9,9,IF($AN7=1,"",IF($F$41=1,"",IF($R$46=1,"",IF($AF$33=1,"",$AH$45)))))</f>
        <v>9</v>
      </c>
      <c r="AV7" s="139" t="str">
        <f>IF(G5=7,7,IF($AL7=1,"",IF($G$39=1,"",IF($P$46=1,"",IF($AG$33=1,"",$AF$45)))))</f>
        <v/>
      </c>
      <c r="AW7" s="138" t="str">
        <f>IF(G5=8,8,IF($AM7=1,"",IF($H$40=1,"",IF($Q$46=1,"",IF($AG$33=1,"",$AG$45)))))</f>
        <v/>
      </c>
      <c r="AX7" s="140" t="str">
        <f>IF(G5=9,9,IF($AN7=1,"",IF($I$41=1,"",IF($R$46=1,"",IF($AG$33=1,"",$AH$45)))))</f>
        <v/>
      </c>
      <c r="AY7" s="138">
        <f>IF(J5=7,7,IF($AL7=1,"",IF($J$39=1,"",IF($P$46=1,"",IF($AH$33=1,"",$AF$45)))))</f>
        <v>7</v>
      </c>
      <c r="AZ7" s="138">
        <f>IF(J5=8,8,IF($AM7=1,"",IF($K$40=1,"",IF($Q$46=1,"",IF($AH$33=1,"",$AG$45)))))</f>
        <v>8</v>
      </c>
      <c r="BA7" s="141" t="str">
        <f>IF(J5=9,9,IF($AN7=1,"",IF($L$41=1,"",IF($R$46=1,"",IF($AH$33=1,"",$AH$45)))))</f>
        <v/>
      </c>
      <c r="BB7" s="137" t="str">
        <f>IF(M5=7,7,IF($AL7=1,"",IF(M$39=1,"",IF($S$46=1,"",IF($AI$33=1,"",$AF$45)))))</f>
        <v/>
      </c>
      <c r="BC7" s="138" t="str">
        <f>IF(M5=8,8,IF($AM7=1,"",IF(N$40=1,"",IF($T$46=1,"",IF($AI$33=1,"",$AG$45)))))</f>
        <v/>
      </c>
      <c r="BD7" s="138">
        <f>IF(M5=9,9,IF($AN7=1,"",IF(O$41=1,"",IF($U$46=1,"",IF($AI$33=1,"",$AH$45)))))</f>
        <v>9</v>
      </c>
      <c r="BE7" s="139" t="str">
        <f>IF(P5=7,7,IF($AL7=1,"",IF(P$39=1,"",IF($S$46=1,"",IF($AJ$33=1,"",$AF$45)))))</f>
        <v/>
      </c>
      <c r="BF7" s="138" t="str">
        <f>IF(P5=8,8,IF($AM7=1,"",IF(Q$40=1,"",IF($T$46=1,"",IF($AJ$33=1,"",$AG$45)))))</f>
        <v/>
      </c>
      <c r="BG7" s="140">
        <f>IF(P5=9,9,IF($AN7=1,"",IF(R$41=1,"",IF($U$46=1,"",IF($AJ$33=1,"",$AH$45)))))</f>
        <v>9</v>
      </c>
      <c r="BH7" s="138" t="str">
        <f>IF(S5=7,7,IF($AL7=1,"",IF(S$39=1,"",IF($S$46=1,"",IF($AK$33=1,"",$AF$45)))))</f>
        <v/>
      </c>
      <c r="BI7" s="138" t="str">
        <f>IF(S5=8,8,IF($AM7=1,"",IF(T$40=1,"",IF($T$46=1,"",IF($AK$33=1,"",$AG$45)))))</f>
        <v/>
      </c>
      <c r="BJ7" s="141">
        <f>IF(S5=9,9,IF($AN7=1,"",IF(U$41=1,"",IF($U$46=1,"",IF($AK$33=1,"",$AH$45)))))</f>
        <v>9</v>
      </c>
      <c r="BK7" s="137">
        <f>IF(V5=7,7,IF($AL7=1,"",IF(V$39=1,"",IF($V$46=1,"",IF($AL$33=1,"",$AF$45)))))</f>
        <v>7</v>
      </c>
      <c r="BL7" s="138" t="str">
        <f>IF(V5=8,8,IF($AM7=1,"",IF(W$40=1,"",IF($W$46=1,"",IF($AL$33=1,"",$AG$45)))))</f>
        <v/>
      </c>
      <c r="BM7" s="138">
        <f>IF(V5=9,9,IF($AN7=1,"",IF(X$41=1,"",IF($X$46=1,"",IF($AL$33=1,"",$AH$45)))))</f>
        <v>9</v>
      </c>
      <c r="BN7" s="139" t="str">
        <f>IF(Y5=7,7,IF($AL7=1,"",IF(Y$39=1,"",IF($V$46=1,"",IF($AM$33=1,"",$AF$45)))))</f>
        <v/>
      </c>
      <c r="BO7" s="138" t="str">
        <f>IF(Y5=8,8,IF($AM7=1,"",IF(Z$40=1,"",IF($W$46=1,"",IF($AM$33=1,"",$AG$45)))))</f>
        <v/>
      </c>
      <c r="BP7" s="140" t="str">
        <f>IF(Y5=9,9,IF($AN7=1,"",IF(AA$41=1,"",IF($X$46=1,"",IF($AM$33=1,"",$AH$45)))))</f>
        <v/>
      </c>
      <c r="BQ7" s="138">
        <f>IF(AB5=7,7,IF($AL7=1,"",IF(AB$39=1,"",IF($V$46=1,"",IF($AN$33=1,"",$AF$45)))))</f>
        <v>7</v>
      </c>
      <c r="BR7" s="138" t="str">
        <f>IF(AB5=8,8,IF($AM7=1,"",IF(AC$40=1,"",IF($W$46=1,"",IF($AN$33=1,"",$AG$45)))))</f>
        <v/>
      </c>
      <c r="BS7" s="141" t="str">
        <f>IF(AB5=9,9,IF($AN7=1,"",IF(AD$41=1,"",IF($X$46=1,"",IF($AN$33=1,"",$AH$45)))))</f>
        <v/>
      </c>
      <c r="BU7" s="257"/>
      <c r="BV7" s="282"/>
      <c r="BW7" s="517"/>
      <c r="BX7" s="514"/>
      <c r="BY7" s="514"/>
      <c r="BZ7" s="514"/>
      <c r="CA7" s="514"/>
      <c r="CB7" s="514"/>
      <c r="CC7" s="514"/>
      <c r="CD7" s="514"/>
      <c r="CE7" s="518"/>
      <c r="CF7" s="517"/>
      <c r="CG7" s="514"/>
      <c r="CH7" s="514"/>
      <c r="CI7" s="514"/>
      <c r="CJ7" s="514"/>
      <c r="CK7" s="514"/>
      <c r="CL7" s="514"/>
      <c r="CM7" s="514"/>
      <c r="CN7" s="516"/>
      <c r="CO7" s="517"/>
      <c r="CP7" s="514"/>
      <c r="CQ7" s="514"/>
      <c r="CR7" s="514"/>
      <c r="CS7" s="514"/>
      <c r="CT7" s="514"/>
      <c r="CU7" s="514"/>
      <c r="CV7" s="514"/>
      <c r="CW7" s="516"/>
      <c r="CY7" s="281"/>
      <c r="CZ7" s="560"/>
      <c r="DA7" s="244"/>
      <c r="DB7" s="563"/>
      <c r="DC7" s="560"/>
      <c r="DD7" s="244"/>
      <c r="DE7" s="563"/>
      <c r="DF7" s="560"/>
      <c r="DG7" s="569"/>
      <c r="DI7" s="540"/>
    </row>
    <row r="8" spans="1:113" ht="12" customHeight="1">
      <c r="B8" s="257"/>
      <c r="C8" s="334" t="s">
        <v>33</v>
      </c>
      <c r="D8" s="463">
        <f>数独プレイ!D8</f>
        <v>0</v>
      </c>
      <c r="E8" s="464"/>
      <c r="F8" s="465"/>
      <c r="G8" s="472">
        <f>数独プレイ!G8</f>
        <v>0</v>
      </c>
      <c r="H8" s="464"/>
      <c r="I8" s="465"/>
      <c r="J8" s="472">
        <f>数独プレイ!J8</f>
        <v>5</v>
      </c>
      <c r="K8" s="464"/>
      <c r="L8" s="475"/>
      <c r="M8" s="478">
        <f>数独プレイ!M8</f>
        <v>8</v>
      </c>
      <c r="N8" s="479"/>
      <c r="O8" s="480"/>
      <c r="P8" s="487">
        <f>数独プレイ!P8</f>
        <v>0</v>
      </c>
      <c r="Q8" s="479"/>
      <c r="R8" s="480"/>
      <c r="S8" s="487">
        <f>数独プレイ!S8</f>
        <v>0</v>
      </c>
      <c r="T8" s="479"/>
      <c r="U8" s="490"/>
      <c r="V8" s="463">
        <f>数独プレイ!V8</f>
        <v>0</v>
      </c>
      <c r="W8" s="464"/>
      <c r="X8" s="465"/>
      <c r="Y8" s="472">
        <f>数独プレイ!Y8</f>
        <v>0</v>
      </c>
      <c r="Z8" s="464"/>
      <c r="AA8" s="465"/>
      <c r="AB8" s="472">
        <f>数独プレイ!AB8</f>
        <v>0</v>
      </c>
      <c r="AC8" s="464"/>
      <c r="AD8" s="475"/>
      <c r="AE8" s="117"/>
      <c r="AF8" s="73">
        <f>COUNTIF($D$8:$AD$10,AF$4)</f>
        <v>0</v>
      </c>
      <c r="AG8" s="76">
        <f t="shared" ref="AG8:AN10" si="3">COUNTIF($D$8:$AD$10,AG$4)</f>
        <v>0</v>
      </c>
      <c r="AH8" s="125">
        <f t="shared" si="3"/>
        <v>0</v>
      </c>
      <c r="AI8" s="63">
        <f>AI9</f>
        <v>0</v>
      </c>
      <c r="AJ8" s="70">
        <f>AJ9</f>
        <v>1</v>
      </c>
      <c r="AK8" s="118">
        <f>AK9</f>
        <v>0</v>
      </c>
      <c r="AL8" s="63">
        <f>AL10</f>
        <v>0</v>
      </c>
      <c r="AM8" s="70">
        <f>AM10</f>
        <v>1</v>
      </c>
      <c r="AN8" s="119">
        <f>AN10</f>
        <v>0</v>
      </c>
      <c r="AO8" s="117" t="b">
        <f t="shared" si="2"/>
        <v>1</v>
      </c>
      <c r="AP8" s="117"/>
      <c r="AQ8" s="551"/>
      <c r="AR8" s="532" t="s">
        <v>33</v>
      </c>
      <c r="AS8" s="142" t="str">
        <f>IF(D8=1,1,IF($AF8=1,"",IF($D$33=1,"",IF($P$44=1,"",IF($AF$34=1,"",$AF$43)))))</f>
        <v/>
      </c>
      <c r="AT8" s="143">
        <f>IF(D8=2,2,IF($AG8=1,"",IF($E$34=1,"",IF($Q$44=1,"",IF($AF$34=1,"",$AG$43)))))</f>
        <v>2</v>
      </c>
      <c r="AU8" s="143" t="str">
        <f>IF(D8=3,3,IF($AH8=1,"",IF($F$35=1,"",IF($R$44=1,"",IF($AF$34=1,"",$AH$43)))))</f>
        <v/>
      </c>
      <c r="AV8" s="144" t="str">
        <f>IF(G8=1,1,IF($AF8=1,"",IF($G$33=1,"",IF($P$44=1,"",IF($AG$34=1,"",$AF$43)))))</f>
        <v/>
      </c>
      <c r="AW8" s="143">
        <f>IF(G8=2,2,IF($AG8=1,"",IF($H$34=1,"",IF($Q$44=1,"",IF($AG$34=1,"",$AG$43)))))</f>
        <v>2</v>
      </c>
      <c r="AX8" s="145">
        <f>IF(G8=3,3,IF($AH8=1,"",IF($I$35=1,"",IF($R$44=1,"",IF($AG$34=1,"",$AH$43)))))</f>
        <v>3</v>
      </c>
      <c r="AY8" s="143" t="str">
        <f>IF(J8=1,1,IF($AF8=1,"",IF($J$33=1,"",IF($P$44=1,"",IF($AH$34=1,"",$AF$43)))))</f>
        <v/>
      </c>
      <c r="AZ8" s="143" t="str">
        <f>IF(J8=2,2,IF($AG8=1,"",IF($K$34=1,"",IF($Q$44=1,"",IF($AH$34=1,"",$AG$43)))))</f>
        <v/>
      </c>
      <c r="BA8" s="146" t="str">
        <f>IF(J8=3,3,IF($AH8=1,"",IF($L$35=1,"",IF($R$44=1,"",IF($AH$34=1,"",$AH$43)))))</f>
        <v/>
      </c>
      <c r="BB8" s="142" t="str">
        <f>IF(M8=1,1,IF($AF8=1,"",IF(M$33=1,"",IF($S$44=1,"",IF($AI$34=1,"",$AF$43)))))</f>
        <v/>
      </c>
      <c r="BC8" s="143" t="str">
        <f>IF(M8=2,2,IF($AG8=1,"",IF(N$34=1,"",IF($T$44=1,"",IF($AI$34=1,"",$AG$43)))))</f>
        <v/>
      </c>
      <c r="BD8" s="143" t="str">
        <f>IF(M8=3,3,IF($AH8=1,"",IF(O$35=1,"",IF($U$44=1,"",IF($AI$34=1,"",$AH$43)))))</f>
        <v/>
      </c>
      <c r="BE8" s="144">
        <f>IF(P8=1,1,IF($AF8=1,"",IF(P$33=1,"",IF($S$44=1,"",IF($AJ$34=1,"",$AF$43)))))</f>
        <v>1</v>
      </c>
      <c r="BF8" s="143">
        <f>IF(P8=2,2,IF($AG8=1,"",IF(Q$34=1,"",IF($T$44=1,"",IF($AJ$34=1,"",$AG$43)))))</f>
        <v>2</v>
      </c>
      <c r="BG8" s="145">
        <f>IF(P8=3,3,IF($AH8=1,"",IF(R$35=1,"",IF($U$44=1,"",IF($AJ$34=1,"",$AH$43)))))</f>
        <v>3</v>
      </c>
      <c r="BH8" s="143">
        <f>IF(S8=1,1,IF($AF8=1,"",IF(S$33=1,"",IF($S$44=1,"",IF($AK$34=1,"",$AF$43)))))</f>
        <v>1</v>
      </c>
      <c r="BI8" s="143" t="str">
        <f>IF(S8=2,2,IF($AG8=1,"",IF(T$34=1,"",IF($T$44=1,"",IF($AK$34=1,"",$AG$43)))))</f>
        <v/>
      </c>
      <c r="BJ8" s="146" t="str">
        <f>IF(S8=3,3,IF($AH8=1,"",IF(U$35=1,"",IF($S$44=1,"",IF($AK$34=1,"",$AH$43)))))</f>
        <v/>
      </c>
      <c r="BK8" s="142">
        <f>IF(V8=1,1,IF($AF8=1,"",IF(V$33=1,"",IF($V$44=1,"",IF($AL$34=1,"",$AF$43)))))</f>
        <v>1</v>
      </c>
      <c r="BL8" s="143">
        <f>IF(V8=2,2,IF($AG8=1,"",IF(W$34=1,"",IF($W$44=1,"",IF($AL$34=1,"",$AG$43)))))</f>
        <v>2</v>
      </c>
      <c r="BM8" s="143">
        <f>IF(V8=3,3,IF($AH8=1,"",IF(X$35=1,"",IF($X$44=1,"",IF($AL$34=1,"",$AH$43)))))</f>
        <v>3</v>
      </c>
      <c r="BN8" s="144">
        <f>IF(Y8=1,1,IF($AF8=1,"",IF(Y$33=1,"",IF($V$44=1,"",IF($AM$34=1,"",$AF$43)))))</f>
        <v>1</v>
      </c>
      <c r="BO8" s="143">
        <f>IF(Y8=2,2,IF($AG8=1,"",IF(Z$34=1,"",IF($W$44=1,"",IF($AM$34=1,"",$AG$43)))))</f>
        <v>2</v>
      </c>
      <c r="BP8" s="145" t="str">
        <f>IF(Y8=3,3,IF($AH8=1,"",IF(AA$35=1,"",IF($X$44=1,"",IF($AM$34=1,"",$AH$43)))))</f>
        <v/>
      </c>
      <c r="BQ8" s="143" t="str">
        <f>IF(AB8=1,1,IF($AF8=1,"",IF(AB$33=1,"",IF($V$44=1,"",IF($AN$34=1,"",$AF$43)))))</f>
        <v/>
      </c>
      <c r="BR8" s="143">
        <f>IF(AB8=2,2,IF($AG8=1,"",IF(AC$34=1,"",IF($W$44=1,"",IF($AN$34=1,"",$AG$43)))))</f>
        <v>2</v>
      </c>
      <c r="BS8" s="146">
        <f>IF(AB8=3,3,IF($AH8=1,"",IF(AD$35=1,"",IF($X$44=1,"",IF($AN$34=1,"",$AH$43)))))</f>
        <v>3</v>
      </c>
      <c r="BU8" s="257"/>
      <c r="BV8" s="254">
        <v>2</v>
      </c>
      <c r="BW8" s="517" t="str">
        <f>CONCATENATE(AS8,AT8,AU8,AS9,AT9,AU9,AS10,AT10,AU10)</f>
        <v>279</v>
      </c>
      <c r="BX8" s="514"/>
      <c r="BY8" s="514"/>
      <c r="BZ8" s="514" t="str">
        <f>CONCATENATE(AV8,AW8,AX8,AV9,AW9,AX9,AV10,AW10,AX10)</f>
        <v>2369</v>
      </c>
      <c r="CA8" s="514"/>
      <c r="CB8" s="514"/>
      <c r="CC8" s="514" t="str">
        <f>CONCATENATE(AY8,AZ8,BA8,AY9,AZ9,BA9,AY10,AZ10,BA10)</f>
        <v>5</v>
      </c>
      <c r="CD8" s="514"/>
      <c r="CE8" s="518"/>
      <c r="CF8" s="517" t="str">
        <f>CONCATENATE(BB8,BC8,BD8,BB9,BC9,BD9,BB10,BC10,BD10)</f>
        <v>8</v>
      </c>
      <c r="CG8" s="514"/>
      <c r="CH8" s="514"/>
      <c r="CI8" s="514" t="str">
        <f>CONCATENATE(BE8,BF8,BG8,BE9,BF9,BG9,BE10,BF10,BG10)</f>
        <v>123469</v>
      </c>
      <c r="CJ8" s="514"/>
      <c r="CK8" s="514"/>
      <c r="CL8" s="514" t="str">
        <f>CONCATENATE(BH8,BI8,BJ8,BH9,BI9,BJ9,BH10,BI10,BJ10)</f>
        <v>1469</v>
      </c>
      <c r="CM8" s="514"/>
      <c r="CN8" s="516"/>
      <c r="CO8" s="517" t="str">
        <f>CONCATENATE(BK8,BL8,BM8,BK9,BL9,BM9,BK10,BL10,BM10)</f>
        <v>12379</v>
      </c>
      <c r="CP8" s="514"/>
      <c r="CQ8" s="514"/>
      <c r="CR8" s="514" t="str">
        <f>CONCATENATE(BN8,BO8,BP8,BN9,BO9,BP9,BN10,BO10,BP10)</f>
        <v>12479</v>
      </c>
      <c r="CS8" s="514"/>
      <c r="CT8" s="514"/>
      <c r="CU8" s="514" t="str">
        <f>CONCATENATE(BQ8,BR8,BS8,BQ9,BR9,BS9,BQ10,BR10,BS10)</f>
        <v>2347</v>
      </c>
      <c r="CV8" s="514"/>
      <c r="CW8" s="516"/>
      <c r="CY8" s="281">
        <f>COUNTIF($AS$8:$BS$10,CY$4)-AF8</f>
        <v>4</v>
      </c>
      <c r="CZ8" s="560">
        <f t="shared" ref="CZ8:DG8" si="4">COUNTIF($AS$8:$BS$10,CZ$4)-AG8</f>
        <v>6</v>
      </c>
      <c r="DA8" s="244">
        <f t="shared" si="4"/>
        <v>4</v>
      </c>
      <c r="DB8" s="563">
        <f t="shared" si="4"/>
        <v>4</v>
      </c>
      <c r="DC8" s="560">
        <f t="shared" si="4"/>
        <v>0</v>
      </c>
      <c r="DD8" s="244">
        <f t="shared" si="4"/>
        <v>3</v>
      </c>
      <c r="DE8" s="563">
        <f t="shared" si="4"/>
        <v>4</v>
      </c>
      <c r="DF8" s="560">
        <f t="shared" si="4"/>
        <v>0</v>
      </c>
      <c r="DG8" s="569">
        <f t="shared" si="4"/>
        <v>6</v>
      </c>
      <c r="DI8" s="540">
        <f t="shared" ref="DI8" si="5">COUNTIF(CY8:DG10,1)</f>
        <v>0</v>
      </c>
    </row>
    <row r="9" spans="1:113" ht="12" customHeight="1">
      <c r="B9" s="257"/>
      <c r="C9" s="334"/>
      <c r="D9" s="466"/>
      <c r="E9" s="467"/>
      <c r="F9" s="468"/>
      <c r="G9" s="473"/>
      <c r="H9" s="467"/>
      <c r="I9" s="468"/>
      <c r="J9" s="473"/>
      <c r="K9" s="467"/>
      <c r="L9" s="476"/>
      <c r="M9" s="481"/>
      <c r="N9" s="482"/>
      <c r="O9" s="483"/>
      <c r="P9" s="488"/>
      <c r="Q9" s="482"/>
      <c r="R9" s="483"/>
      <c r="S9" s="488"/>
      <c r="T9" s="482"/>
      <c r="U9" s="491"/>
      <c r="V9" s="466"/>
      <c r="W9" s="467"/>
      <c r="X9" s="468"/>
      <c r="Y9" s="473"/>
      <c r="Z9" s="467"/>
      <c r="AA9" s="468"/>
      <c r="AB9" s="473"/>
      <c r="AC9" s="467"/>
      <c r="AD9" s="476"/>
      <c r="AE9" s="117"/>
      <c r="AF9" s="73"/>
      <c r="AG9" s="76"/>
      <c r="AH9" s="125"/>
      <c r="AI9" s="74">
        <f t="shared" si="3"/>
        <v>0</v>
      </c>
      <c r="AJ9" s="76">
        <f t="shared" si="3"/>
        <v>1</v>
      </c>
      <c r="AK9" s="125">
        <f t="shared" si="3"/>
        <v>0</v>
      </c>
      <c r="AL9" s="74"/>
      <c r="AM9" s="76"/>
      <c r="AN9" s="126"/>
      <c r="AO9" s="117" t="b">
        <f t="shared" si="2"/>
        <v>1</v>
      </c>
      <c r="AP9" s="117"/>
      <c r="AQ9" s="551"/>
      <c r="AR9" s="532"/>
      <c r="AS9" s="127" t="str">
        <f>IF(D8=4,4,IF($AI9=1,"",IF($D$36=1,"",IF($P$45=1,"",IF($AF$34=1,"",$AF$44)))))</f>
        <v/>
      </c>
      <c r="AT9" s="128" t="str">
        <f>IF(D8=5,5,IF($AJ9=1,"",IF($E$37=1,"",IF($Q$45=1,"",IF($AF$34=1,"",$AG$44)))))</f>
        <v/>
      </c>
      <c r="AU9" s="128" t="str">
        <f>IF(D8=6,6,IF($AK9=1,"",IF($F$38=1,"",IF($R$45=1,"",IF($AF$34=1,"",$AH$44)))))</f>
        <v/>
      </c>
      <c r="AV9" s="129" t="str">
        <f>IF(G8=4,4,IF($AI9=1,"",IF($G$36=1,"",IF($P$45=1,"",IF($AG$34=1,"",$AF$44)))))</f>
        <v/>
      </c>
      <c r="AW9" s="128" t="str">
        <f>IF(G8=5,5,IF($AJ9=1,"",IF($H$37=1,"",IF($Q$45=1,"",IF($AG$34=1,"",$AG$44)))))</f>
        <v/>
      </c>
      <c r="AX9" s="130">
        <f>IF(G8=6,6,IF($AK9=1,"",IF($I$38=1,"",IF($R$45=1,"",IF($AG$34=1,"",$AH$44)))))</f>
        <v>6</v>
      </c>
      <c r="AY9" s="128" t="str">
        <f>IF(J8=4,4,IF($AI9=1,"",IF($J$36=1,"",IF($P$45=1,"",IF($AH$34=1,"",$AF$44)))))</f>
        <v/>
      </c>
      <c r="AZ9" s="128">
        <f>IF(J8=5,5,IF($AJ9=1,"",IF($K$37=1,"",IF($Q$45=1,"",IF($AH$34=1,"",$AG$44)))))</f>
        <v>5</v>
      </c>
      <c r="BA9" s="131" t="str">
        <f>IF(J8=6,6,IF($AK9=1,"",IF($L$38=1,"",IF($R$45=1,"",IF($AH$34=1,"",$AH$44)))))</f>
        <v/>
      </c>
      <c r="BB9" s="127" t="str">
        <f>IF(M8=4,4,IF($AI9=1,"",IF(M$36=1,"",IF($S$45=1,"",IF($AI$34=1,"",$AF$44)))))</f>
        <v/>
      </c>
      <c r="BC9" s="128" t="str">
        <f>IF(M8=5,5,IF($AJ9=1,"",IF(N$37=1,"",IF($T$45=1,"",IF($AI$34=1,"",$AG$44)))))</f>
        <v/>
      </c>
      <c r="BD9" s="128" t="str">
        <f>IF(M8=6,6,IF($AK9=1,"",IF(O$38=1,"",IF($U$45=1,"",IF($AI$34=1,"",$AH$44)))))</f>
        <v/>
      </c>
      <c r="BE9" s="129">
        <f>IF(P8=4,4,IF($AI9=1,"",IF(P$36=1,"",IF($S$45=1,"",IF($AJ$34=1,"",$AF$44)))))</f>
        <v>4</v>
      </c>
      <c r="BF9" s="128" t="str">
        <f>IF(P8=5,5,IF($AJ9=1,"",IF(Q$37=1,"",IF($T$45=1,"",IF($AJ$34=1,"",$AG$44)))))</f>
        <v/>
      </c>
      <c r="BG9" s="130">
        <f>IF(P8=6,6,IF($AK9=1,"",IF(R$38=1,"",IF($U$45=1,"",IF($AJ$34=1,"",$AH$44)))))</f>
        <v>6</v>
      </c>
      <c r="BH9" s="128">
        <f>IF(S8=4,4,IF($AI9=1,"",IF(S$36=1,"",IF($S$45=1,"",IF($AK$34=1,"",$AF$44)))))</f>
        <v>4</v>
      </c>
      <c r="BI9" s="128" t="str">
        <f>IF(S8=5,5,IF($AJ9=1,"",IF(T$37=1,"",IF($T$45=1,"",IF($AK$34=1,"",$AG$44)))))</f>
        <v/>
      </c>
      <c r="BJ9" s="131">
        <f>IF(S8=6,6,IF($AK9=1,"",IF(U$38=1,"",IF($U$45=1,"",IF($AK$34=1,"",$AH$44)))))</f>
        <v>6</v>
      </c>
      <c r="BK9" s="127" t="str">
        <f>IF(V8=4,4,IF($AI9=1,"",IF(V$36=1,"",IF($V$45=1,"",IF($AL$34=1,"",$AF$44)))))</f>
        <v/>
      </c>
      <c r="BL9" s="128" t="str">
        <f>IF(V8=5,5,IF($AJ9=1,"",IF(W$37=1,"",IF($W$45=1,"",IF($AL$34=1,"",$AG$44)))))</f>
        <v/>
      </c>
      <c r="BM9" s="128" t="str">
        <f>IF(V8=6,6,IF($AK9=1,"",IF(X$38=1,"",IF($X$45=1,"",IF($AL$34=1,"",$AH$44)))))</f>
        <v/>
      </c>
      <c r="BN9" s="129">
        <f>IF(Y8=4,4,IF($AI9=1,"",IF(Y$36=1,"",IF($V$45=1,"",IF($AM$34=1,"",$AF$44)))))</f>
        <v>4</v>
      </c>
      <c r="BO9" s="128" t="str">
        <f>IF(Y8=5,5,IF($AJ9=1,"",IF(Z$37=1,"",IF($W$45=1,"",IF($AM$34=1,"",$AG$44)))))</f>
        <v/>
      </c>
      <c r="BP9" s="130" t="str">
        <f>IF(Y8=6,6,IF($AK9=1,"",IF(AA$38=1,"",IF($X$45=1,"",IF($AM$34=1,"",$AH$44)))))</f>
        <v/>
      </c>
      <c r="BQ9" s="128">
        <f>IF(AB8=4,4,IF($AI9=1,"",IF(AB$36=1,"",IF($V$45=1,"",IF($AN$34=1,"",$AF$44)))))</f>
        <v>4</v>
      </c>
      <c r="BR9" s="128" t="str">
        <f>IF(AB8=5,5,IF($AJ9=1,"",IF(AC$37=1,"",IF($W$45=1,"",IF($AN$34=1,"",$AG$44)))))</f>
        <v/>
      </c>
      <c r="BS9" s="131" t="str">
        <f>IF(AB8=6,6,IF($AK9=1,"",IF(AD$38=1,"",IF($X$45=1,"",IF($AN$34=1,"",$AH$44)))))</f>
        <v/>
      </c>
      <c r="BU9" s="257"/>
      <c r="BV9" s="254"/>
      <c r="BW9" s="517"/>
      <c r="BX9" s="514"/>
      <c r="BY9" s="514"/>
      <c r="BZ9" s="514"/>
      <c r="CA9" s="514"/>
      <c r="CB9" s="514"/>
      <c r="CC9" s="514"/>
      <c r="CD9" s="514"/>
      <c r="CE9" s="518"/>
      <c r="CF9" s="517"/>
      <c r="CG9" s="514"/>
      <c r="CH9" s="514"/>
      <c r="CI9" s="514"/>
      <c r="CJ9" s="514"/>
      <c r="CK9" s="514"/>
      <c r="CL9" s="514"/>
      <c r="CM9" s="514"/>
      <c r="CN9" s="516"/>
      <c r="CO9" s="517"/>
      <c r="CP9" s="514"/>
      <c r="CQ9" s="514"/>
      <c r="CR9" s="514"/>
      <c r="CS9" s="514"/>
      <c r="CT9" s="514"/>
      <c r="CU9" s="514"/>
      <c r="CV9" s="514"/>
      <c r="CW9" s="516"/>
      <c r="CY9" s="281"/>
      <c r="CZ9" s="560"/>
      <c r="DA9" s="244"/>
      <c r="DB9" s="563"/>
      <c r="DC9" s="560"/>
      <c r="DD9" s="244"/>
      <c r="DE9" s="563"/>
      <c r="DF9" s="560"/>
      <c r="DG9" s="569"/>
      <c r="DI9" s="540"/>
    </row>
    <row r="10" spans="1:113" ht="12" customHeight="1" thickBot="1">
      <c r="B10" s="257"/>
      <c r="C10" s="334"/>
      <c r="D10" s="493"/>
      <c r="E10" s="494"/>
      <c r="F10" s="495"/>
      <c r="G10" s="496"/>
      <c r="H10" s="494"/>
      <c r="I10" s="495"/>
      <c r="J10" s="496"/>
      <c r="K10" s="494"/>
      <c r="L10" s="497"/>
      <c r="M10" s="498"/>
      <c r="N10" s="499"/>
      <c r="O10" s="500"/>
      <c r="P10" s="501"/>
      <c r="Q10" s="499"/>
      <c r="R10" s="500"/>
      <c r="S10" s="501"/>
      <c r="T10" s="499"/>
      <c r="U10" s="502"/>
      <c r="V10" s="493"/>
      <c r="W10" s="494"/>
      <c r="X10" s="495"/>
      <c r="Y10" s="496"/>
      <c r="Z10" s="494"/>
      <c r="AA10" s="495"/>
      <c r="AB10" s="496"/>
      <c r="AC10" s="494"/>
      <c r="AD10" s="497"/>
      <c r="AE10" s="117"/>
      <c r="AF10" s="132"/>
      <c r="AG10" s="133"/>
      <c r="AH10" s="134"/>
      <c r="AI10" s="135"/>
      <c r="AJ10" s="133"/>
      <c r="AK10" s="134"/>
      <c r="AL10" s="135">
        <f t="shared" si="3"/>
        <v>0</v>
      </c>
      <c r="AM10" s="133">
        <f t="shared" si="3"/>
        <v>1</v>
      </c>
      <c r="AN10" s="136">
        <f t="shared" si="3"/>
        <v>0</v>
      </c>
      <c r="AO10" s="117" t="b">
        <f t="shared" si="2"/>
        <v>1</v>
      </c>
      <c r="AP10" s="117"/>
      <c r="AQ10" s="551"/>
      <c r="AR10" s="532"/>
      <c r="AS10" s="137">
        <f>IF(D8=7,7,IF($AL10=1,"",IF($D$39=1,"",IF($P$46=1,"",IF($AF$34=1,"",$AF$45)))))</f>
        <v>7</v>
      </c>
      <c r="AT10" s="138" t="str">
        <f>IF(D8=8,8,IF($AM10=1,"",IF($E$40=1,"",IF($Q$46=1,"",IF($AF$34=1,"",$AG$45)))))</f>
        <v/>
      </c>
      <c r="AU10" s="138">
        <f>IF(D8=9,9,IF($AN10=1,"",IF($F$41=1,"",IF($R$46=1,"",IF($AF$34=1,"",$AH$45)))))</f>
        <v>9</v>
      </c>
      <c r="AV10" s="139" t="str">
        <f>IF(G8=7,7,IF($AL10=1,"",IF($G$39=1,"",IF($P$46=1,"",IF($AG$34=1,"",$AF$45)))))</f>
        <v/>
      </c>
      <c r="AW10" s="138" t="str">
        <f>IF(G8=8,8,IF($AM10=1,"",IF($H$40=1,"",IF($Q$46=1,"",IF($AG$34=1,"",$AG$45)))))</f>
        <v/>
      </c>
      <c r="AX10" s="140">
        <f>IF(G8=9,9,IF($AN10=1,"",IF($I$41=1,"",IF($R$46=1,"",IF($AG$34=1,"",$AH$45)))))</f>
        <v>9</v>
      </c>
      <c r="AY10" s="138" t="str">
        <f>IF(J8=7,7,IF($AL10=1,"",IF($J$39=1,"",IF($P$46=1,"",IF($AH$34=1,"",$AF$45)))))</f>
        <v/>
      </c>
      <c r="AZ10" s="138" t="str">
        <f>IF(J8=8,8,IF($AM10=1,"",IF($K$40=1,"",IF($Q$46=1,"",IF($AH$34=1,"",$AG$45)))))</f>
        <v/>
      </c>
      <c r="BA10" s="141" t="str">
        <f>IF(J8=9,9,IF($AN10=1,"",IF($L$41=1,"",IF($R$46=1,"",IF($AH$34=1,"",$AH$45)))))</f>
        <v/>
      </c>
      <c r="BB10" s="137" t="str">
        <f>IF(M8=7,7,IF($AL10=1,"",IF(M$39=1,"",IF($S$46=1,"",IF($AI$34=1,"",$AF$45)))))</f>
        <v/>
      </c>
      <c r="BC10" s="138">
        <f>IF(M8=8,8,IF($AM10=1,"",IF(N$40=1,"",IF($T$46=1,"",IF($AI$34=1,"",$AG$45)))))</f>
        <v>8</v>
      </c>
      <c r="BD10" s="138" t="str">
        <f>IF(M8=9,9,IF($AN10=1,"",IF(O$41=1,"",IF($U$46=1,"",IF($AI$34=1,"",$AH$45)))))</f>
        <v/>
      </c>
      <c r="BE10" s="139" t="str">
        <f>IF(P8=7,7,IF($AL10=1,"",IF(P$39=1,"",IF($S$46=1,"",IF($AJ$34=1,"",$AF$45)))))</f>
        <v/>
      </c>
      <c r="BF10" s="138" t="str">
        <f>IF(P8=8,8,IF($AM10=1,"",IF(Q$40=1,"",IF($T$46=1,"",IF($AJ$34=1,"",$AG$45)))))</f>
        <v/>
      </c>
      <c r="BG10" s="140">
        <f>IF(P8=9,9,IF($AN10=1,"",IF(R$41=1,"",IF($U$46=1,"",IF($AJ$34=1,"",$AH$45)))))</f>
        <v>9</v>
      </c>
      <c r="BH10" s="138" t="str">
        <f>IF(S8=7,7,IF($AL10=1,"",IF(S$39=1,"",IF($S$46=1,"",IF($AK$34=1,"",$AF$45)))))</f>
        <v/>
      </c>
      <c r="BI10" s="138" t="str">
        <f>IF(S8=8,8,IF($AM10=1,"",IF(T$40=1,"",IF($T$46=1,"",IF($AK$34=1,"",$AG$45)))))</f>
        <v/>
      </c>
      <c r="BJ10" s="141">
        <f>IF(S8=9,9,IF($AN10=1,"",IF(U$41=1,"",IF($U$46=1,"",IF($AK$34=1,"",$AH$45)))))</f>
        <v>9</v>
      </c>
      <c r="BK10" s="137">
        <f>IF(V8=7,7,IF($AL10=1,"",IF(V$39=1,"",IF($V$46=1,"",IF($AL$34=1,"",$AF$45)))))</f>
        <v>7</v>
      </c>
      <c r="BL10" s="138" t="str">
        <f>IF(V8=8,8,IF($AM10=1,"",IF(W$40=1,"",IF($W$46=1,"",IF($AL$34=1,"",$AG$45)))))</f>
        <v/>
      </c>
      <c r="BM10" s="138">
        <f>IF(V8=9,9,IF($AN10=1,"",IF(X$41=1,"",IF($X$46=1,"",IF($AL$34=1,"",$AH$45)))))</f>
        <v>9</v>
      </c>
      <c r="BN10" s="139">
        <f>IF(Y8=7,7,IF($AL10=1,"",IF(Y$39=1,"",IF($V$46=1,"",IF($AM$34=1,"",$AF$45)))))</f>
        <v>7</v>
      </c>
      <c r="BO10" s="138" t="str">
        <f>IF(Y8=8,8,IF($AM10=1,"",IF(Z$40=1,"",IF($W$46=1,"",IF($AM$34=1,"",$AG$45)))))</f>
        <v/>
      </c>
      <c r="BP10" s="140">
        <f>IF(Y8=9,9,IF($AN10=1,"",IF(AA$41=1,"",IF($X$46=1,"",IF($AM$34=1,"",$AH$45)))))</f>
        <v>9</v>
      </c>
      <c r="BQ10" s="138">
        <f>IF(AB8=7,7,IF($AL10=1,"",IF(AB$39=1,"",IF($V$46=1,"",IF($AN$34=1,"",$AF$45)))))</f>
        <v>7</v>
      </c>
      <c r="BR10" s="138" t="str">
        <f>IF(AB8=8,8,IF($AM10=1,"",IF(AC$40=1,"",IF($W$46=1,"",IF($AN$34=1,"",$AG$45)))))</f>
        <v/>
      </c>
      <c r="BS10" s="141" t="str">
        <f>IF(AB8=9,9,IF($AN10=1,"",IF(AD$41=1,"",IF($X$46=1,"",IF($AN$34=1,"",$AH$45)))))</f>
        <v/>
      </c>
      <c r="BU10" s="257"/>
      <c r="BV10" s="254"/>
      <c r="BW10" s="517"/>
      <c r="BX10" s="514"/>
      <c r="BY10" s="514"/>
      <c r="BZ10" s="514"/>
      <c r="CA10" s="514"/>
      <c r="CB10" s="514"/>
      <c r="CC10" s="514"/>
      <c r="CD10" s="514"/>
      <c r="CE10" s="518"/>
      <c r="CF10" s="517"/>
      <c r="CG10" s="514"/>
      <c r="CH10" s="514"/>
      <c r="CI10" s="514"/>
      <c r="CJ10" s="514"/>
      <c r="CK10" s="514"/>
      <c r="CL10" s="514"/>
      <c r="CM10" s="514"/>
      <c r="CN10" s="516"/>
      <c r="CO10" s="517"/>
      <c r="CP10" s="514"/>
      <c r="CQ10" s="514"/>
      <c r="CR10" s="514"/>
      <c r="CS10" s="514"/>
      <c r="CT10" s="514"/>
      <c r="CU10" s="514"/>
      <c r="CV10" s="514"/>
      <c r="CW10" s="516"/>
      <c r="CY10" s="281"/>
      <c r="CZ10" s="560"/>
      <c r="DA10" s="244"/>
      <c r="DB10" s="563"/>
      <c r="DC10" s="560"/>
      <c r="DD10" s="244"/>
      <c r="DE10" s="563"/>
      <c r="DF10" s="560"/>
      <c r="DG10" s="569"/>
      <c r="DI10" s="540"/>
    </row>
    <row r="11" spans="1:113" ht="12" customHeight="1">
      <c r="B11" s="257"/>
      <c r="C11" s="334" t="s">
        <v>34</v>
      </c>
      <c r="D11" s="463">
        <f>数独プレイ!D11</f>
        <v>4</v>
      </c>
      <c r="E11" s="464"/>
      <c r="F11" s="465"/>
      <c r="G11" s="472">
        <f>数独プレイ!G11</f>
        <v>0</v>
      </c>
      <c r="H11" s="464"/>
      <c r="I11" s="465"/>
      <c r="J11" s="472">
        <f>数独プレイ!J11</f>
        <v>0</v>
      </c>
      <c r="K11" s="464"/>
      <c r="L11" s="475"/>
      <c r="M11" s="478">
        <f>数独プレイ!M11</f>
        <v>7</v>
      </c>
      <c r="N11" s="479"/>
      <c r="O11" s="480"/>
      <c r="P11" s="487">
        <f>数独プレイ!P11</f>
        <v>0</v>
      </c>
      <c r="Q11" s="479"/>
      <c r="R11" s="480"/>
      <c r="S11" s="487">
        <f>数独プレイ!S11</f>
        <v>0</v>
      </c>
      <c r="T11" s="479"/>
      <c r="U11" s="490"/>
      <c r="V11" s="463">
        <f>数独プレイ!V11</f>
        <v>8</v>
      </c>
      <c r="W11" s="464"/>
      <c r="X11" s="465"/>
      <c r="Y11" s="472">
        <f>数独プレイ!Y11</f>
        <v>0</v>
      </c>
      <c r="Z11" s="464"/>
      <c r="AA11" s="465"/>
      <c r="AB11" s="472">
        <f>数独プレイ!AB11</f>
        <v>0</v>
      </c>
      <c r="AC11" s="464"/>
      <c r="AD11" s="475"/>
      <c r="AE11" s="117"/>
      <c r="AF11" s="73">
        <f>COUNTIF($D$11:$AD$13,AF$4)</f>
        <v>0</v>
      </c>
      <c r="AG11" s="76">
        <f t="shared" ref="AG11:AN13" si="6">COUNTIF($D$11:$AD$13,AG$4)</f>
        <v>0</v>
      </c>
      <c r="AH11" s="125">
        <f t="shared" si="6"/>
        <v>0</v>
      </c>
      <c r="AI11" s="63">
        <f>AI12</f>
        <v>1</v>
      </c>
      <c r="AJ11" s="70">
        <f>AJ12</f>
        <v>0</v>
      </c>
      <c r="AK11" s="118">
        <f>AK12</f>
        <v>0</v>
      </c>
      <c r="AL11" s="63">
        <f>AL13</f>
        <v>1</v>
      </c>
      <c r="AM11" s="70">
        <f>AM13</f>
        <v>1</v>
      </c>
      <c r="AN11" s="119">
        <f>AN13</f>
        <v>0</v>
      </c>
      <c r="AO11" s="117" t="b">
        <f t="shared" si="2"/>
        <v>1</v>
      </c>
      <c r="AP11" s="117"/>
      <c r="AQ11" s="551"/>
      <c r="AR11" s="532" t="s">
        <v>34</v>
      </c>
      <c r="AS11" s="127" t="str">
        <f>IF(D11=1,1,IF($AF11=1,"",IF($D$33=1,"",IF($P$44=1,"",IF($AF$35=1,"",$AF$43)))))</f>
        <v/>
      </c>
      <c r="AT11" s="128" t="str">
        <f>IF(D11=2,2,IF($AG11=1,"",IF($E$34=1,"",IF($Q$44=1,"",IF($AF$35=1,"",$AG$43)))))</f>
        <v/>
      </c>
      <c r="AU11" s="128" t="str">
        <f>IF(D11=3,3,IF($AH11=1,"",IF($F$35=1,"",IF($R$44=1,"",IF($AF$35=1,"",$AH$43)))))</f>
        <v/>
      </c>
      <c r="AV11" s="129" t="str">
        <f>IF(G11=1,1,IF($AF11=1,"",IF($G$33=1,"",IF($P$44=1,"",IF($AG$35=1,"",$AF$43)))))</f>
        <v/>
      </c>
      <c r="AW11" s="128">
        <f>IF(G11=2,2,IF($AG11=1,"",IF($H$34=1,"",IF($Q$44=1,"",IF($AG$35=1,"",$AG$43)))))</f>
        <v>2</v>
      </c>
      <c r="AX11" s="130">
        <f>IF(G11=3,3,IF($AH11=1,"",IF($I$35=1,"",IF($R$44=1,"",IF($AG$35=1,"",$AH$43)))))</f>
        <v>3</v>
      </c>
      <c r="AY11" s="128" t="str">
        <f>IF(J11=1,1,IF($AF11=1,"",IF($J$33=1,"",IF($P$44=1,"",IF($AH$35=1,"",$AF$43)))))</f>
        <v/>
      </c>
      <c r="AZ11" s="128">
        <f>IF(J11=2,2,IF($AG11=1,"",IF($K$34=1,"",IF($Q$44=1,"",IF($AH$35=1,"",$AG$43)))))</f>
        <v>2</v>
      </c>
      <c r="BA11" s="131">
        <f>IF(J11=3,3,IF($AH11=1,"",IF($L$35=1,"",IF($R$44=1,"",IF($AH$35=1,"",$AH$43)))))</f>
        <v>3</v>
      </c>
      <c r="BB11" s="127" t="str">
        <f>IF(M11=1,1,IF($AF11=1,"",IF(M$33=1,"",IF($S$44=1,"",IF($AI$35=1,"",$AF$43)))))</f>
        <v/>
      </c>
      <c r="BC11" s="128" t="str">
        <f>IF(M11=2,2,IF($AG11=1,"",IF(N$34=1,"",IF($T$44=1,"",IF($AI$35=1,"",$AG$43)))))</f>
        <v/>
      </c>
      <c r="BD11" s="128" t="str">
        <f>IF(M11=3,3,IF($AH11=1,"",IF(O$35=1,"",IF($U$44=1,"",IF($AI$35=1,"",$AH$43)))))</f>
        <v/>
      </c>
      <c r="BE11" s="129">
        <f>IF(P11=1,1,IF($AF11=1,"",IF(P$33=1,"",IF($S$44=1,"",IF($AJ$35=1,"",$AF$43)))))</f>
        <v>1</v>
      </c>
      <c r="BF11" s="128">
        <f>IF(P11=2,2,IF($AG11=1,"",IF(Q$34=1,"",IF($T$44=1,"",IF($AJ$35=1,"",$AG$43)))))</f>
        <v>2</v>
      </c>
      <c r="BG11" s="130">
        <f>IF(P11=3,3,IF($AH11=1,"",IF(R$35=1,"",IF($U$44=1,"",IF($AJ$35=1,"",$AH$43)))))</f>
        <v>3</v>
      </c>
      <c r="BH11" s="128">
        <f>IF(S11=1,1,IF($AF11=1,"",IF(S$33=1,"",IF($S$44=1,"",IF($AK$35=1,"",$AF$43)))))</f>
        <v>1</v>
      </c>
      <c r="BI11" s="128" t="str">
        <f>IF(S11=2,2,IF($AG11=1,"",IF(T$34=1,"",IF($T$44=1,"",IF($AK$35=1,"",$AG$43)))))</f>
        <v/>
      </c>
      <c r="BJ11" s="131" t="str">
        <f>IF(S11=3,3,IF($AH11=1,"",IF(U$35=1,"",IF($U$44=1,"",IF($AK$35=1,"",$AH$43)))))</f>
        <v/>
      </c>
      <c r="BK11" s="127" t="str">
        <f>IF(V11=1,1,IF($AF11=1,"",IF(V$33=1,"",IF($V$44=1,"",IF($AL$35=1,"",$AF$43)))))</f>
        <v/>
      </c>
      <c r="BL11" s="128" t="str">
        <f>IF(V11=2,2,IF($AG11=1,"",IF(W$34=1,"",IF($W$44=1,"",IF($AL$35=1,"",$AG$43)))))</f>
        <v/>
      </c>
      <c r="BM11" s="128" t="str">
        <f>IF(V11=3,3,IF($AH11=1,"",IF(X$35=1,"",IF($X$44=1,"",IF($AL$35=1,"",$AH$43)))))</f>
        <v/>
      </c>
      <c r="BN11" s="129">
        <f>IF(Y11=1,1,IF($AF11=1,"",IF(Y$33=1,"",IF($V$44=1,"",IF($AM$35=1,"",$AF$43)))))</f>
        <v>1</v>
      </c>
      <c r="BO11" s="128">
        <f>IF(Y11=2,2,IF($AG11=1,"",IF(Z$34=1,"",IF($W$44=1,"",IF($AM$35=1,"",$AG$43)))))</f>
        <v>2</v>
      </c>
      <c r="BP11" s="130" t="str">
        <f>IF(Y11=3,3,IF($AH11=1,"",IF(AA$35=1,"",IF($X$44=1,"",IF($AM$35=1,"",$AH$43)))))</f>
        <v/>
      </c>
      <c r="BQ11" s="128" t="str">
        <f>IF(AB11=1,1,IF($AF11=1,"",IF(AB$33=1,"",IF($V$44=1,"",IF($AN$35=1,"",$AF$43)))))</f>
        <v/>
      </c>
      <c r="BR11" s="128">
        <f>IF(AB11=2,2,IF($AG11=1,"",IF(AC$34=1,"",IF($W$44=1,"",IF($AN$35=1,"",$AG$43)))))</f>
        <v>2</v>
      </c>
      <c r="BS11" s="131">
        <f>IF(AB11=3,3,IF($AH11=1,"",IF(AD$35=1,"",IF($X$44=1,"",IF($AN$35=1,"",$AH$43)))))</f>
        <v>3</v>
      </c>
      <c r="BU11" s="257"/>
      <c r="BV11" s="276">
        <v>3</v>
      </c>
      <c r="BW11" s="517" t="str">
        <f>CONCATENATE(AS11,AT11,AU11,AS12,AT12,AU12,AS13,AT13,AU13)</f>
        <v>4</v>
      </c>
      <c r="BX11" s="514"/>
      <c r="BY11" s="514"/>
      <c r="BZ11" s="514" t="str">
        <f>CONCATENATE(AV11,AW11,AX11,AV12,AW12,AX12,AV13,AW13,AX13)</f>
        <v>2369</v>
      </c>
      <c r="CA11" s="514"/>
      <c r="CB11" s="514"/>
      <c r="CC11" s="514" t="str">
        <f>CONCATENATE(AY11,AZ11,BA11,AY12,AZ12,BA12,AY13,AZ13,BA13)</f>
        <v>236</v>
      </c>
      <c r="CD11" s="514"/>
      <c r="CE11" s="518"/>
      <c r="CF11" s="517" t="str">
        <f>CONCATENATE(BB11,BC11,BD11,BB12,BC12,BD12,BB13,BC13,BD13)</f>
        <v>7</v>
      </c>
      <c r="CG11" s="514"/>
      <c r="CH11" s="514"/>
      <c r="CI11" s="514" t="str">
        <f>CONCATENATE(BE11,BF11,BG11,BE12,BF12,BG12,BE13,BF13,BG13)</f>
        <v>123569</v>
      </c>
      <c r="CJ11" s="514"/>
      <c r="CK11" s="514"/>
      <c r="CL11" s="514" t="str">
        <f>CONCATENATE(BH11,BI11,BJ11,BH12,BI12,BJ12,BH13,BI13,BJ13)</f>
        <v>1569</v>
      </c>
      <c r="CM11" s="514"/>
      <c r="CN11" s="516"/>
      <c r="CO11" s="517" t="str">
        <f>CONCATENATE(BK11,BL11,BM11,BK12,BL12,BM12,BK13,BL13,BM13)</f>
        <v>8</v>
      </c>
      <c r="CP11" s="514"/>
      <c r="CQ11" s="514"/>
      <c r="CR11" s="514" t="str">
        <f>CONCATENATE(BN11,BO11,BP11,BN12,BO12,BP12,BN13,BO13,BP13)</f>
        <v>129</v>
      </c>
      <c r="CS11" s="514"/>
      <c r="CT11" s="514"/>
      <c r="CU11" s="514" t="str">
        <f>CONCATENATE(BQ11,BR11,BS11,BQ12,BR12,BS12,BQ13,BR13,BS13)</f>
        <v>23</v>
      </c>
      <c r="CV11" s="514"/>
      <c r="CW11" s="516"/>
      <c r="CY11" s="281">
        <f>COUNTIF($AS$11:$BS$13,CY$4)-AF11</f>
        <v>3</v>
      </c>
      <c r="CZ11" s="560">
        <f t="shared" ref="CZ11:DG11" si="7">COUNTIF($AS$11:$BS$13,CZ$4)-AG11</f>
        <v>5</v>
      </c>
      <c r="DA11" s="244">
        <f t="shared" si="7"/>
        <v>4</v>
      </c>
      <c r="DB11" s="563">
        <f t="shared" si="7"/>
        <v>0</v>
      </c>
      <c r="DC11" s="560">
        <f t="shared" si="7"/>
        <v>2</v>
      </c>
      <c r="DD11" s="244">
        <f t="shared" si="7"/>
        <v>4</v>
      </c>
      <c r="DE11" s="563">
        <f t="shared" si="7"/>
        <v>0</v>
      </c>
      <c r="DF11" s="560">
        <f t="shared" si="7"/>
        <v>0</v>
      </c>
      <c r="DG11" s="569">
        <f t="shared" si="7"/>
        <v>4</v>
      </c>
      <c r="DI11" s="540">
        <f t="shared" ref="DI11" si="8">COUNTIF(CY11:DG13,1)</f>
        <v>0</v>
      </c>
    </row>
    <row r="12" spans="1:113" ht="12" customHeight="1">
      <c r="B12" s="257"/>
      <c r="C12" s="334"/>
      <c r="D12" s="466"/>
      <c r="E12" s="467"/>
      <c r="F12" s="468"/>
      <c r="G12" s="473"/>
      <c r="H12" s="467"/>
      <c r="I12" s="468"/>
      <c r="J12" s="473"/>
      <c r="K12" s="467"/>
      <c r="L12" s="476"/>
      <c r="M12" s="481"/>
      <c r="N12" s="482"/>
      <c r="O12" s="483"/>
      <c r="P12" s="488"/>
      <c r="Q12" s="482"/>
      <c r="R12" s="483"/>
      <c r="S12" s="488"/>
      <c r="T12" s="482"/>
      <c r="U12" s="491"/>
      <c r="V12" s="466"/>
      <c r="W12" s="467"/>
      <c r="X12" s="468"/>
      <c r="Y12" s="473"/>
      <c r="Z12" s="467"/>
      <c r="AA12" s="468"/>
      <c r="AB12" s="473"/>
      <c r="AC12" s="467"/>
      <c r="AD12" s="476"/>
      <c r="AE12" s="117"/>
      <c r="AF12" s="73"/>
      <c r="AG12" s="76"/>
      <c r="AH12" s="125"/>
      <c r="AI12" s="74">
        <f t="shared" si="6"/>
        <v>1</v>
      </c>
      <c r="AJ12" s="76">
        <f t="shared" si="6"/>
        <v>0</v>
      </c>
      <c r="AK12" s="125">
        <f t="shared" si="6"/>
        <v>0</v>
      </c>
      <c r="AL12" s="74"/>
      <c r="AM12" s="76"/>
      <c r="AN12" s="126"/>
      <c r="AO12" s="117" t="b">
        <f t="shared" si="2"/>
        <v>1</v>
      </c>
      <c r="AP12" s="117"/>
      <c r="AQ12" s="551"/>
      <c r="AR12" s="532"/>
      <c r="AS12" s="127">
        <f>IF(D11=4,4,IF($AI12=1,"",IF($D$36=1,"",IF($P$45=1,"",IF($AF$35=1,"",$AF$44)))))</f>
        <v>4</v>
      </c>
      <c r="AT12" s="128" t="str">
        <f>IF(D11=5,5,IF($AJ12=1,"",IF($E$37=1,"",IF($Q$45=1,"",IF($AF$35=1,"",$AG$44)))))</f>
        <v/>
      </c>
      <c r="AU12" s="128" t="str">
        <f>IF(D11=6,6,IF($AK12=1,"",IF($F$38=1,"",IF($R$45=1,"",IF($AF$35=1,"",$AH$44)))))</f>
        <v/>
      </c>
      <c r="AV12" s="129" t="str">
        <f>IF(G11=4,4,IF($AI12=1,"",IF($G$36=1,"",IF($P$45=1,"",IF($AG$35=1,"",$AF$44)))))</f>
        <v/>
      </c>
      <c r="AW12" s="128" t="str">
        <f>IF(G11=5,5,IF($AJ12=1,"",IF($H$37=1,"",IF($Q$45=1,"",IF($AG$35=1,"",$AG$44)))))</f>
        <v/>
      </c>
      <c r="AX12" s="130">
        <f>IF(G11=6,6,IF($AK12=1,"",IF($I$38=1,"",IF($R$45=1,"",IF($AG$35=1,"",$AH$44)))))</f>
        <v>6</v>
      </c>
      <c r="AY12" s="128" t="str">
        <f>IF(J11=4,4,IF($AI12=1,"",IF($J$36=1,"",IF($P$45=1,"",IF($AH$35=1,"",$AF$44)))))</f>
        <v/>
      </c>
      <c r="AZ12" s="128" t="str">
        <f>IF(J11=5,5,IF($AJ12=1,"",IF($K$37=1,"",IF($Q$45=1,"",IF($AH$35=1,"",$AG$44)))))</f>
        <v/>
      </c>
      <c r="BA12" s="131">
        <f>IF(J11=6,6,IF($AK12=1,"",IF($L$38=1,"",IF($R$45=1,"",IF($AH$35=1,"",$AH$44)))))</f>
        <v>6</v>
      </c>
      <c r="BB12" s="127" t="str">
        <f>IF(M11=4,4,IF($AI12=1,"",IF(M$36=1,"",IF($S$45=1,"",IF($AI$35=1,"",$AF$44)))))</f>
        <v/>
      </c>
      <c r="BC12" s="128" t="str">
        <f>IF(M11=5,5,IF($AJ12=1,"",IF(N$37=1,"",IF($T$45=1,"",IF($AI$35=1,"",$AG$44)))))</f>
        <v/>
      </c>
      <c r="BD12" s="128" t="str">
        <f>IF(M11=6,6,IF($AK12=1,"",IF(O$38=1,"",IF($U$45=1,"",IF($AI$35=1,"",$AH$44)))))</f>
        <v/>
      </c>
      <c r="BE12" s="129" t="str">
        <f>IF(P11=4,4,IF($AI12=1,"",IF(P$36=1,"",IF($S$45=1,"",IF($AJ$35=1,"",$AF$44)))))</f>
        <v/>
      </c>
      <c r="BF12" s="128">
        <f>IF(P11=5,5,IF($AJ12=1,"",IF(Q$37=1,"",IF($T$45=1,"",IF($AJ$35=1,"",$AG$44)))))</f>
        <v>5</v>
      </c>
      <c r="BG12" s="130">
        <f>IF(P11=6,6,IF($AK12=1,"",IF(R$38=1,"",IF($U$45=1,"",IF($AJ$35=1,"",$AH$44)))))</f>
        <v>6</v>
      </c>
      <c r="BH12" s="128" t="str">
        <f>IF(S11=4,4,IF($AI12=1,"",IF(S$36=1,"",IF($S$45=1,"",IF($AK$35=1,"",$AF$44)))))</f>
        <v/>
      </c>
      <c r="BI12" s="128">
        <f>IF(S11=5,5,IF($AJ12=1,"",IF(T$37=1,"",IF($T$45=1,"",IF($AK$35=1,"",$AG$44)))))</f>
        <v>5</v>
      </c>
      <c r="BJ12" s="131">
        <f>IF(S11=6,6,IF($AK12=1,"",IF(U$38=1,"",IF($U$45=1,"",IF($AK$35=1,"",$AH$44)))))</f>
        <v>6</v>
      </c>
      <c r="BK12" s="127" t="str">
        <f>IF(V11=4,4,IF($AI12=1,"",IF(V$36=1,"",IF($V$45=1,"",IF($AL$35=1,"",$AF$44)))))</f>
        <v/>
      </c>
      <c r="BL12" s="128" t="str">
        <f>IF(V11=5,5,IF($AJ12=1,"",IF(W$37=1,"",IF($W$45=1,"",IF($AL$35=1,"",$AG$44)))))</f>
        <v/>
      </c>
      <c r="BM12" s="128" t="str">
        <f>IF(V11=6,6,IF($AK12=1,"",IF(X$38=1,"",IF($X$45=1,"",IF($AL$35=1,"",$AH$44)))))</f>
        <v/>
      </c>
      <c r="BN12" s="129" t="str">
        <f>IF(Y11=4,4,IF($AI12=1,"",IF(Y$36=1,"",IF($V$45=1,"",IF($AM$35=1,"",$AF$44)))))</f>
        <v/>
      </c>
      <c r="BO12" s="128" t="str">
        <f>IF(Y11=5,5,IF($AJ12=1,"",IF(Z$37=1,"",IF($W$45=1,"",IF($AM$35=1,"",$AG$44)))))</f>
        <v/>
      </c>
      <c r="BP12" s="130" t="str">
        <f>IF(Y11=6,6,IF($AK12=1,"",IF(AA$38=1,"",IF($X$45=1,"",IF($AM$35=1,"",$AH$44)))))</f>
        <v/>
      </c>
      <c r="BQ12" s="128" t="str">
        <f>IF(AB11=4,4,IF($AI12=1,"",IF(AB$36=1,"",IF($V$45=1,"",IF($AN$35=1,"",$AF$44)))))</f>
        <v/>
      </c>
      <c r="BR12" s="128" t="str">
        <f>IF(AB11=5,5,IF($AJ12=1,"",IF(AC$37=1,"",IF($W$45=1,"",IF($AN$35=1,"",$AG$44)))))</f>
        <v/>
      </c>
      <c r="BS12" s="131" t="str">
        <f>IF(AB11=6,6,IF($AK12=1,"",IF(AD$38=1,"",IF($X$45=1,"",IF($AN$35=1,"",$AH$44)))))</f>
        <v/>
      </c>
      <c r="BU12" s="257"/>
      <c r="BV12" s="276"/>
      <c r="BW12" s="517"/>
      <c r="BX12" s="514"/>
      <c r="BY12" s="514"/>
      <c r="BZ12" s="514"/>
      <c r="CA12" s="514"/>
      <c r="CB12" s="514"/>
      <c r="CC12" s="514"/>
      <c r="CD12" s="514"/>
      <c r="CE12" s="518"/>
      <c r="CF12" s="517"/>
      <c r="CG12" s="514"/>
      <c r="CH12" s="514"/>
      <c r="CI12" s="514"/>
      <c r="CJ12" s="514"/>
      <c r="CK12" s="514"/>
      <c r="CL12" s="514"/>
      <c r="CM12" s="514"/>
      <c r="CN12" s="516"/>
      <c r="CO12" s="517"/>
      <c r="CP12" s="514"/>
      <c r="CQ12" s="514"/>
      <c r="CR12" s="514"/>
      <c r="CS12" s="514"/>
      <c r="CT12" s="514"/>
      <c r="CU12" s="514"/>
      <c r="CV12" s="514"/>
      <c r="CW12" s="516"/>
      <c r="CY12" s="281"/>
      <c r="CZ12" s="560"/>
      <c r="DA12" s="244"/>
      <c r="DB12" s="563"/>
      <c r="DC12" s="560"/>
      <c r="DD12" s="244"/>
      <c r="DE12" s="563"/>
      <c r="DF12" s="560"/>
      <c r="DG12" s="569"/>
      <c r="DI12" s="540"/>
    </row>
    <row r="13" spans="1:113" ht="12" customHeight="1" thickBot="1">
      <c r="B13" s="257"/>
      <c r="C13" s="335"/>
      <c r="D13" s="469"/>
      <c r="E13" s="470"/>
      <c r="F13" s="471"/>
      <c r="G13" s="474"/>
      <c r="H13" s="470"/>
      <c r="I13" s="471"/>
      <c r="J13" s="474"/>
      <c r="K13" s="470"/>
      <c r="L13" s="477"/>
      <c r="M13" s="484"/>
      <c r="N13" s="485"/>
      <c r="O13" s="486"/>
      <c r="P13" s="489"/>
      <c r="Q13" s="485"/>
      <c r="R13" s="486"/>
      <c r="S13" s="489"/>
      <c r="T13" s="485"/>
      <c r="U13" s="492"/>
      <c r="V13" s="469"/>
      <c r="W13" s="470"/>
      <c r="X13" s="471"/>
      <c r="Y13" s="474"/>
      <c r="Z13" s="470"/>
      <c r="AA13" s="471"/>
      <c r="AB13" s="474"/>
      <c r="AC13" s="470"/>
      <c r="AD13" s="477"/>
      <c r="AE13" s="117"/>
      <c r="AF13" s="147"/>
      <c r="AG13" s="148"/>
      <c r="AH13" s="149"/>
      <c r="AI13" s="150"/>
      <c r="AJ13" s="148"/>
      <c r="AK13" s="149"/>
      <c r="AL13" s="150">
        <f t="shared" si="6"/>
        <v>1</v>
      </c>
      <c r="AM13" s="148">
        <f t="shared" si="6"/>
        <v>1</v>
      </c>
      <c r="AN13" s="151">
        <f t="shared" si="6"/>
        <v>0</v>
      </c>
      <c r="AO13" s="117" t="b">
        <f t="shared" si="2"/>
        <v>1</v>
      </c>
      <c r="AP13" s="117"/>
      <c r="AQ13" s="551"/>
      <c r="AR13" s="533"/>
      <c r="AS13" s="152" t="str">
        <f>IF(D11=7,7,IF($AL13=1,"",IF($D$39=1,"",IF($P$46=1,"",IF($AF$35=1,"",$AF$45)))))</f>
        <v/>
      </c>
      <c r="AT13" s="153" t="str">
        <f>IF(D11=8,8,IF($AM13=1,"",IF($E$40=1,"",IF($Q$46=1,"",IF($AF$35=1,"",$AG$45)))))</f>
        <v/>
      </c>
      <c r="AU13" s="153" t="str">
        <f>IF(D11=9,9,IF($AN13=1,"",IF($F$41=1,"",IF($R$46=1,"",IF($AF$35=1,"",$AH$45)))))</f>
        <v/>
      </c>
      <c r="AV13" s="154" t="str">
        <f>IF(G11=7,7,IF($AL13=1,"",IF($G$39=1,"",IF($P$46=1,"",IF($AG$35=1,"",$AF$45)))))</f>
        <v/>
      </c>
      <c r="AW13" s="153" t="str">
        <f>IF(G11=8,8,IF($AM13=1,"",IF($H$40=1,"",IF($Q$46=1,"",IF($AG$35=1,"",$AG$45)))))</f>
        <v/>
      </c>
      <c r="AX13" s="155">
        <f>IF(G11=9,9,IF($AN13=1,"",IF($I$41=1,"",IF($R$46=1,"",IF($AG$35=1,"",$AH$45)))))</f>
        <v>9</v>
      </c>
      <c r="AY13" s="153" t="str">
        <f>IF(J11=7,7,IF($AL13=1,"",IF($J$39=1,"",IF($P$46=1,"",IF($AH$35=1,"",$AF$45)))))</f>
        <v/>
      </c>
      <c r="AZ13" s="153" t="str">
        <f>IF(J11=8,8,IF($AM13=1,"",IF($K$40=1,"",IF($Q$46=1,"",IF($AH$35=1,"",$AG$45)))))</f>
        <v/>
      </c>
      <c r="BA13" s="156" t="str">
        <f>IF(J11=9,9,IF($AN13=1,"",IF($L$41=1,"",IF($R$46=1,"",IF($AH$35=1,"",$AH$45)))))</f>
        <v/>
      </c>
      <c r="BB13" s="152">
        <f>IF(M11=7,7,IF($AL13=1,"",IF(M$39=1,"",IF($S$46=1,"",IF($AI$35=1,"",$AF$45)))))</f>
        <v>7</v>
      </c>
      <c r="BC13" s="153" t="str">
        <f>IF(M11=8,8,IF($AM13=1,"",IF(N$40=1,"",IF($T$46=1,"",IF($AI$35=1,"",$AG$45)))))</f>
        <v/>
      </c>
      <c r="BD13" s="153" t="str">
        <f>IF(M11=9,9,IF($AN13=1,"",IF(O$41=1,"",IF($U$46=1,"",IF($AI$35=1,"",$AH$45)))))</f>
        <v/>
      </c>
      <c r="BE13" s="154" t="str">
        <f>IF(P11=7,7,IF($AL13=1,"",IF(P$39=1,"",IF($S$46=1,"",IF($AJ$35=1,"",$AF$45)))))</f>
        <v/>
      </c>
      <c r="BF13" s="153" t="str">
        <f>IF(P11=8,8,IF($AM13=1,"",IF(Q$40=1,"",IF($T$46=1,"",IF($AJ$35=1,"",$AG$45)))))</f>
        <v/>
      </c>
      <c r="BG13" s="155">
        <f>IF(P11=9,9,IF($AN13=1,"",IF(R$41=1,"",IF($U$46=1,"",IF($AJ$35=1,"",$AH$45)))))</f>
        <v>9</v>
      </c>
      <c r="BH13" s="153" t="str">
        <f>IF(S11=7,7,IF($AL13=1,"",IF(S$39=1,"",IF($S$46=1,"",IF($AK$35=1,"",$AF$45)))))</f>
        <v/>
      </c>
      <c r="BI13" s="153" t="str">
        <f>IF(S11=8,8,IF($AM13=1,"",IF(T$40=1,"",IF($T$46=1,"",IF($AK$35=1,"",$AG$45)))))</f>
        <v/>
      </c>
      <c r="BJ13" s="156">
        <f>IF(S11=9,9,IF($AN13=1,"",IF(U$41=1,"",IF($U$46=1,"",IF($AK$35=1,"",$AH$45)))))</f>
        <v>9</v>
      </c>
      <c r="BK13" s="152" t="str">
        <f>IF(V11=7,7,IF($AL13=1,"",IF(V$39=1,"",IF($V$46=1,"",IF($AL$35=1,"",$AF$45)))))</f>
        <v/>
      </c>
      <c r="BL13" s="153">
        <f>IF(V11=8,8,IF($AM13=1,"",IF(W$40=1,"",IF($W$46=1,"",IF($AL$35=1,"",$AG$45)))))</f>
        <v>8</v>
      </c>
      <c r="BM13" s="153" t="str">
        <f>IF(V11=9,9,IF($AN13=1,"",IF(X$41=1,"",IF($X$46=1,"",IF($AL$35=1,"",$AH$45)))))</f>
        <v/>
      </c>
      <c r="BN13" s="154" t="str">
        <f>IF(Y11=7,7,IF($AL13=1,"",IF(Y$39=1,"",IF($V$46=1,"",IF($AM$35=1,"",$AF$45)))))</f>
        <v/>
      </c>
      <c r="BO13" s="153" t="str">
        <f>IF(Y11=8,8,IF($AM13=1,"",IF(Z$40=1,"",IF($W$46=1,"",IF($AM$35=1,"",$AG$45)))))</f>
        <v/>
      </c>
      <c r="BP13" s="155">
        <f>IF(Y11=9,9,IF($AN13=1,"",IF(AA$41=1,"",IF($X$46=1,"",IF($AM$35=1,"",$AH$45)))))</f>
        <v>9</v>
      </c>
      <c r="BQ13" s="153" t="str">
        <f>IF(AB11=7,7,IF($AL13=1,"",IF(AB$39=1,"",IF($V$46=1,"",IF($AN$35=1,"",$AF$45)))))</f>
        <v/>
      </c>
      <c r="BR13" s="153" t="str">
        <f>IF(AB11=8,8,IF($AM13=1,"",IF(AC$40=1,"",IF($W$46=1,"",IF($AN$35=1,"",$AG$45)))))</f>
        <v/>
      </c>
      <c r="BS13" s="156" t="str">
        <f>IF(AB11=9,9,IF($AN13=1,"",IF(AD$41=1,"",IF($X$46=1,"",IF($AN$35=1,"",$AH$45)))))</f>
        <v/>
      </c>
      <c r="BU13" s="257"/>
      <c r="BV13" s="277"/>
      <c r="BW13" s="530"/>
      <c r="BX13" s="521"/>
      <c r="BY13" s="521"/>
      <c r="BZ13" s="521"/>
      <c r="CA13" s="521"/>
      <c r="CB13" s="521"/>
      <c r="CC13" s="521"/>
      <c r="CD13" s="521"/>
      <c r="CE13" s="529"/>
      <c r="CF13" s="530"/>
      <c r="CG13" s="521"/>
      <c r="CH13" s="521"/>
      <c r="CI13" s="521"/>
      <c r="CJ13" s="521"/>
      <c r="CK13" s="521"/>
      <c r="CL13" s="521"/>
      <c r="CM13" s="521"/>
      <c r="CN13" s="522"/>
      <c r="CO13" s="530"/>
      <c r="CP13" s="521"/>
      <c r="CQ13" s="521"/>
      <c r="CR13" s="521"/>
      <c r="CS13" s="521"/>
      <c r="CT13" s="521"/>
      <c r="CU13" s="521"/>
      <c r="CV13" s="521"/>
      <c r="CW13" s="522"/>
      <c r="CY13" s="281"/>
      <c r="CZ13" s="560"/>
      <c r="DA13" s="244"/>
      <c r="DB13" s="563"/>
      <c r="DC13" s="560"/>
      <c r="DD13" s="244"/>
      <c r="DE13" s="563"/>
      <c r="DF13" s="560"/>
      <c r="DG13" s="569"/>
      <c r="DI13" s="540"/>
    </row>
    <row r="14" spans="1:113" ht="12" customHeight="1">
      <c r="B14" s="268" t="s">
        <v>4</v>
      </c>
      <c r="C14" s="268" t="s">
        <v>35</v>
      </c>
      <c r="D14" s="508">
        <f>数独プレイ!D14</f>
        <v>6</v>
      </c>
      <c r="E14" s="509"/>
      <c r="F14" s="510"/>
      <c r="G14" s="511">
        <f>数独プレイ!G14</f>
        <v>0</v>
      </c>
      <c r="H14" s="509"/>
      <c r="I14" s="510"/>
      <c r="J14" s="511">
        <f>数独プレイ!J14</f>
        <v>0</v>
      </c>
      <c r="K14" s="509"/>
      <c r="L14" s="512"/>
      <c r="M14" s="503">
        <f>数独プレイ!M14</f>
        <v>0</v>
      </c>
      <c r="N14" s="504"/>
      <c r="O14" s="505"/>
      <c r="P14" s="506">
        <f>数独プレイ!P14</f>
        <v>0</v>
      </c>
      <c r="Q14" s="504"/>
      <c r="R14" s="505"/>
      <c r="S14" s="506">
        <f>数独プレイ!S14</f>
        <v>0</v>
      </c>
      <c r="T14" s="504"/>
      <c r="U14" s="507"/>
      <c r="V14" s="508">
        <f>数独プレイ!V14</f>
        <v>0</v>
      </c>
      <c r="W14" s="509"/>
      <c r="X14" s="510"/>
      <c r="Y14" s="511">
        <f>数独プレイ!Y14</f>
        <v>5</v>
      </c>
      <c r="Z14" s="509"/>
      <c r="AA14" s="510"/>
      <c r="AB14" s="511">
        <f>数独プレイ!AB14</f>
        <v>0</v>
      </c>
      <c r="AC14" s="509"/>
      <c r="AD14" s="512"/>
      <c r="AE14" s="117"/>
      <c r="AF14" s="62">
        <f>COUNTIF($D$14:$AD$16,AF$4)</f>
        <v>0</v>
      </c>
      <c r="AG14" s="70">
        <f t="shared" ref="AG14:AN16" si="9">COUNTIF($D$14:$AD$16,AG$4)</f>
        <v>0</v>
      </c>
      <c r="AH14" s="118">
        <f t="shared" si="9"/>
        <v>0</v>
      </c>
      <c r="AI14" s="63">
        <f>AI15</f>
        <v>0</v>
      </c>
      <c r="AJ14" s="70">
        <f>AJ15</f>
        <v>1</v>
      </c>
      <c r="AK14" s="118">
        <f>AK15</f>
        <v>1</v>
      </c>
      <c r="AL14" s="63">
        <f>AL16</f>
        <v>0</v>
      </c>
      <c r="AM14" s="70">
        <f>AM16</f>
        <v>0</v>
      </c>
      <c r="AN14" s="119">
        <f>AN16</f>
        <v>0</v>
      </c>
      <c r="AO14" s="117" t="b">
        <f t="shared" si="2"/>
        <v>1</v>
      </c>
      <c r="AP14" s="117"/>
      <c r="AQ14" s="553" t="s">
        <v>4</v>
      </c>
      <c r="AR14" s="554" t="s">
        <v>35</v>
      </c>
      <c r="AS14" s="120" t="str">
        <f>IF(D14=1,1,IF($AF14=1,"",IF($D$33=1,"",IF($P$47=1,"",IF($AF$36=1,"",$AF$43)))))</f>
        <v/>
      </c>
      <c r="AT14" s="121" t="str">
        <f>IF(D14=2,2,IF($AG14=1,"",IF($E$34=1,"",IF($Q$47=1,"",IF($AF$36=1,"",$AG$43)))))</f>
        <v/>
      </c>
      <c r="AU14" s="121" t="str">
        <f>IF(D14=3,3,IF($AH14=1,"",IF($F$35=1,"",IF($R$47=1,"",IF($AF$36=1,"",$AH$43)))))</f>
        <v/>
      </c>
      <c r="AV14" s="122" t="str">
        <f>IF(G14=1,1,IF($AF14=1,"",IF($G$33=1,"",IF($P$47=1,"",IF($AG$36=1,"",$AF$43)))))</f>
        <v/>
      </c>
      <c r="AW14" s="121">
        <f>IF(G14=2,2,IF($AG14=1,"",IF($H$34=1,"",IF($Q$47=1,"",IF($AG$36=1,"",$AG$43)))))</f>
        <v>2</v>
      </c>
      <c r="AX14" s="123" t="str">
        <f>IF(G14=3,3,IF($AH14=1,"",IF($I$35=1,"",IF($R$47=1,"",IF($AG$36=1,"",$AH$43)))))</f>
        <v/>
      </c>
      <c r="AY14" s="121">
        <f>IF(J14=1,1,IF($AF14=1,"",IF($J$33=1,"",IF($P$47=1,"",IF($AH$36=1,"",$AF$43)))))</f>
        <v>1</v>
      </c>
      <c r="AZ14" s="121">
        <f>IF(J14=2,2,IF($AG14=1,"",IF($K$34=1,"",IF($Q$47=1,"",IF($AH$36=1,"",$AG$43)))))</f>
        <v>2</v>
      </c>
      <c r="BA14" s="124" t="str">
        <f>IF(J14=3,3,IF($AH14=1,"",IF($L$35=1,"",IF($R$47=1,"",IF($AH$36=1,"",$AH$43)))))</f>
        <v/>
      </c>
      <c r="BB14" s="120">
        <f>IF(M14=1,1,IF($AF14=1,"",IF(M$33=1,"",IF($S$47=1,"",IF($AI$36=1,"",$AF$43)))))</f>
        <v>1</v>
      </c>
      <c r="BC14" s="121">
        <f>IF(M14=2,2,IF($AG14=1,"",IF(N$34=1,"",IF($T$47=1,"",IF($AI$36=1,"",$AG$43)))))</f>
        <v>2</v>
      </c>
      <c r="BD14" s="121">
        <f>IF(M14=3,3,IF($AH14=1,"",IF(O$35=1,"",IF($U$47=1,"",IF($AI$36=1,"",$AH$43)))))</f>
        <v>3</v>
      </c>
      <c r="BE14" s="122">
        <f>IF(P14=1,1,IF($AF14=1,"",IF(P$33=1,"",IF($S$47=1,"",IF($AJ$36=1,"",$AF$43)))))</f>
        <v>1</v>
      </c>
      <c r="BF14" s="121">
        <f>IF(P14=2,2,IF($AG14=1,"",IF(Q$34=1,"",IF($T$47=1,"",IF($AJ$36=1,"",$AG$43)))))</f>
        <v>2</v>
      </c>
      <c r="BG14" s="123">
        <f>IF(P14=3,3,IF($AH14=1,"",IF(R$35=1,"",IF($U$47=1,"",IF($AJ$36=1,"",$AH$43)))))</f>
        <v>3</v>
      </c>
      <c r="BH14" s="121">
        <f>IF(S14=1,1,IF($AF14=1,"",IF(S$33=1,"",IF($S$47=1,"",IF($AK$36=1,"",$AF$43)))))</f>
        <v>1</v>
      </c>
      <c r="BI14" s="121" t="str">
        <f>IF(S14=2,2,IF($AG14=1,"",IF(T$34=1,"",IF($T$47=1,"",IF($AK$36=1,"",$AG$43)))))</f>
        <v/>
      </c>
      <c r="BJ14" s="124" t="str">
        <f>IF(S14=3,3,IF($AH14=1,"",IF(U$35=1,"",IF($U$47=1,"",IF($AK$36=1,"",$AH$43)))))</f>
        <v/>
      </c>
      <c r="BK14" s="120" t="str">
        <f>IF(V14=1,1,IF($AF14=1,"",IF(V$33=1,"",IF($V$47=1,"",IF($AL$36=1,"",$AF$43)))))</f>
        <v/>
      </c>
      <c r="BL14" s="121">
        <f>IF(V14=2,2,IF($AG14=1,"",IF(W$34=1,"",IF($W$47=1,"",IF($AL$36=1,"",$AG$43)))))</f>
        <v>2</v>
      </c>
      <c r="BM14" s="121">
        <f>IF(V14=3,3,IF($AH14=1,"",IF(X$35=1,"",IF($X$47=1,"",IF($AL$36=1,"",$AH$43)))))</f>
        <v>3</v>
      </c>
      <c r="BN14" s="122" t="str">
        <f>IF(Y14=1,1,IF($AF14=1,"",IF(Y$33=1,"",IF($V$47=1,"",IF($AM$36=1,"",$AF$43)))))</f>
        <v/>
      </c>
      <c r="BO14" s="121" t="str">
        <f>IF(Y14=2,2,IF($AG14=1,"",IF(Z$34=1,"",IF($W$47=1,"",IF($AM$36=1,"",$AG$43)))))</f>
        <v/>
      </c>
      <c r="BP14" s="123" t="str">
        <f>IF(Y14=3,3,IF($AH14=1,"",IF(AA$35=1,"",IF($X$47=1,"",IF($AM$36=1,"",$AH$43)))))</f>
        <v/>
      </c>
      <c r="BQ14" s="121" t="str">
        <f>IF(AB14=1,1,IF($AF14=1,"",IF(AB$33=1,"",IF($V$47=1,"",IF($AN$36=1,"",$AF$43)))))</f>
        <v/>
      </c>
      <c r="BR14" s="121">
        <f>IF(AB14=2,2,IF($AG14=1,"",IF(AC$34=1,"",IF($W$47=1,"",IF($AN$36=1,"",$AG$43)))))</f>
        <v>2</v>
      </c>
      <c r="BS14" s="124">
        <f>IF(AB14=3,3,IF($AH14=1,"",IF(AD$35=1,"",IF($X$47=1,"",IF($AN$36=1,"",$AH$43)))))</f>
        <v>3</v>
      </c>
      <c r="BU14" s="268" t="s">
        <v>4</v>
      </c>
      <c r="BV14" s="268">
        <v>1</v>
      </c>
      <c r="BW14" s="523" t="str">
        <f>CONCATENATE(AS14,AT14,AU14,AS15,AT15,AU15,AS16,AT16,AU16)</f>
        <v>6</v>
      </c>
      <c r="BX14" s="524"/>
      <c r="BY14" s="524"/>
      <c r="BZ14" s="524" t="str">
        <f>CONCATENATE(AV14,AW14,AX14,AV15,AW15,AX15,AV16,AW16,AX16)</f>
        <v>249</v>
      </c>
      <c r="CA14" s="524"/>
      <c r="CB14" s="524"/>
      <c r="CC14" s="524" t="str">
        <f>CONCATENATE(AY14,AZ14,BA14,AY15,AZ15,BA15,AY16,AZ16,BA16)</f>
        <v>1248</v>
      </c>
      <c r="CD14" s="524"/>
      <c r="CE14" s="526"/>
      <c r="CF14" s="527" t="str">
        <f>CONCATENATE(BB14,BC14,BD14,BB15,BC15,BD15,BB16,BC16,BD16)</f>
        <v>12349</v>
      </c>
      <c r="CG14" s="524"/>
      <c r="CH14" s="524"/>
      <c r="CI14" s="524" t="str">
        <f>CONCATENATE(BE14,BF14,BG14,BE15,BF15,BG15,BE16,BF16,BG16)</f>
        <v>12349</v>
      </c>
      <c r="CJ14" s="524"/>
      <c r="CK14" s="524"/>
      <c r="CL14" s="524" t="str">
        <f>CONCATENATE(BH14,BI14,BJ14,BH15,BI15,BJ15,BH16,BI16,BJ16)</f>
        <v>149</v>
      </c>
      <c r="CM14" s="524"/>
      <c r="CN14" s="528"/>
      <c r="CO14" s="527" t="str">
        <f>CONCATENATE(BK14,BL14,BM14,BK15,BL15,BM15,BK16,BL16,BM16)</f>
        <v>237</v>
      </c>
      <c r="CP14" s="524"/>
      <c r="CQ14" s="524"/>
      <c r="CR14" s="524" t="str">
        <f>CONCATENATE(BN14,BO14,BP14,BN15,BO15,BP15,BN16,BO16,BP16)</f>
        <v>5</v>
      </c>
      <c r="CS14" s="524"/>
      <c r="CT14" s="524"/>
      <c r="CU14" s="524" t="str">
        <f>CONCATENATE(BQ14,BR14,BS14,BQ15,BR15,BS15,BQ16,BR16,BS16)</f>
        <v>23478</v>
      </c>
      <c r="CV14" s="524"/>
      <c r="CW14" s="528"/>
      <c r="CY14" s="280">
        <f>COUNTIF($AS$14:$BS$16,CY$4)-AF14</f>
        <v>4</v>
      </c>
      <c r="CZ14" s="559">
        <f t="shared" ref="CZ14:DG14" si="10">COUNTIF($AS$14:$BS$16,CZ$4)-AG14</f>
        <v>6</v>
      </c>
      <c r="DA14" s="561">
        <f t="shared" si="10"/>
        <v>4</v>
      </c>
      <c r="DB14" s="562">
        <f t="shared" si="10"/>
        <v>6</v>
      </c>
      <c r="DC14" s="559">
        <f t="shared" si="10"/>
        <v>0</v>
      </c>
      <c r="DD14" s="561">
        <f t="shared" si="10"/>
        <v>0</v>
      </c>
      <c r="DE14" s="562">
        <f t="shared" si="10"/>
        <v>2</v>
      </c>
      <c r="DF14" s="559">
        <f t="shared" si="10"/>
        <v>2</v>
      </c>
      <c r="DG14" s="568">
        <f t="shared" si="10"/>
        <v>4</v>
      </c>
      <c r="DI14" s="540">
        <f t="shared" ref="DI14" si="11">COUNTIF(CY14:DG16,1)</f>
        <v>0</v>
      </c>
    </row>
    <row r="15" spans="1:113" ht="12" customHeight="1">
      <c r="B15" s="257"/>
      <c r="C15" s="257"/>
      <c r="D15" s="481"/>
      <c r="E15" s="482"/>
      <c r="F15" s="483"/>
      <c r="G15" s="488"/>
      <c r="H15" s="482"/>
      <c r="I15" s="483"/>
      <c r="J15" s="488"/>
      <c r="K15" s="482"/>
      <c r="L15" s="491"/>
      <c r="M15" s="466"/>
      <c r="N15" s="467"/>
      <c r="O15" s="468"/>
      <c r="P15" s="473"/>
      <c r="Q15" s="467"/>
      <c r="R15" s="468"/>
      <c r="S15" s="473"/>
      <c r="T15" s="467"/>
      <c r="U15" s="476"/>
      <c r="V15" s="481"/>
      <c r="W15" s="482"/>
      <c r="X15" s="483"/>
      <c r="Y15" s="488"/>
      <c r="Z15" s="482"/>
      <c r="AA15" s="483"/>
      <c r="AB15" s="488"/>
      <c r="AC15" s="482"/>
      <c r="AD15" s="491"/>
      <c r="AE15" s="117"/>
      <c r="AF15" s="73"/>
      <c r="AG15" s="76"/>
      <c r="AH15" s="125"/>
      <c r="AI15" s="74">
        <f t="shared" si="9"/>
        <v>0</v>
      </c>
      <c r="AJ15" s="76">
        <f t="shared" si="9"/>
        <v>1</v>
      </c>
      <c r="AK15" s="125">
        <f t="shared" si="9"/>
        <v>1</v>
      </c>
      <c r="AL15" s="74"/>
      <c r="AM15" s="76"/>
      <c r="AN15" s="126"/>
      <c r="AO15" s="117" t="b">
        <f t="shared" si="2"/>
        <v>1</v>
      </c>
      <c r="AP15" s="117"/>
      <c r="AQ15" s="551"/>
      <c r="AR15" s="555"/>
      <c r="AS15" s="127" t="str">
        <f>IF(D14=4,4,IF($AI15=1,"",IF($D$36=1,"",IF($P$48=1,"",IF($AF$36=1,"",$AF$44)))))</f>
        <v/>
      </c>
      <c r="AT15" s="128" t="str">
        <f>IF(D14=5,5,IF($AJ15=1,"",IF($E$37=1,"",IF($Q$48=1,"",IF($AF$36=1,"",$AG$44)))))</f>
        <v/>
      </c>
      <c r="AU15" s="128">
        <f>IF(D14=6,6,IF($AK15=1,"",IF($F$38=1,"",IF($R$48=1,"",IF($AF$36=1,"",$AH$44)))))</f>
        <v>6</v>
      </c>
      <c r="AV15" s="129">
        <f>IF(G14=4,4,IF($AI15=1,"",IF($G$36=1,"",IF($P$48=1,"",IF($AG$36=1,"",$AF$44)))))</f>
        <v>4</v>
      </c>
      <c r="AW15" s="128" t="str">
        <f>IF(G14=5,5,IF($AJ15=1,"",IF($H$37=1,"",IF($Q$48=1,"",IF($AG$36=1,"",$AG$44)))))</f>
        <v/>
      </c>
      <c r="AX15" s="130" t="str">
        <f>IF(G14=6,6,IF($AK15=1,"",IF($I$38=1,"",IF($R$48=1,"",IF($AG$36=1,"",$AH$44)))))</f>
        <v/>
      </c>
      <c r="AY15" s="128">
        <f>IF(J14=4,4,IF($AI15=1,"",IF($J$36=1,"",IF($P$48=1,"",IF($AH$36=1,"",$AF$44)))))</f>
        <v>4</v>
      </c>
      <c r="AZ15" s="128" t="str">
        <f>IF(J14=5,5,IF($AJ15=1,"",IF($K$37=1,"",IF($Q$48=1,"",IF($AH$36=1,"",$AG$44)))))</f>
        <v/>
      </c>
      <c r="BA15" s="131" t="str">
        <f>IF(J14=6,6,IF($AK15=1,"",IF($L$38=1,"",IF($R$48=1,"",IF($AH$36=1,"",$AH$44)))))</f>
        <v/>
      </c>
      <c r="BB15" s="127">
        <f>IF(M14=4,4,IF($AI15=1,"",IF(M$36=1,"",IF($S$48=1,"",IF($AI$36=1,"",$AF$44)))))</f>
        <v>4</v>
      </c>
      <c r="BC15" s="128" t="str">
        <f>IF(M14=5,5,IF($AJ15=1,"",IF(N$37=1,"",IF($T$48=1,"",IF($AI$36=1,"",$AG$44)))))</f>
        <v/>
      </c>
      <c r="BD15" s="128" t="str">
        <f>IF(M14=6,6,IF($AK15=1,"",IF(O$38=1,"",IF($U$48=1,"",IF($AI$36=1,"",$AH$44)))))</f>
        <v/>
      </c>
      <c r="BE15" s="129">
        <f>IF(P14=4,4,IF($AI15=1,"",IF(P$36=1,"",IF($S$48=1,"",IF($AJ$36=1,"",$AF$44)))))</f>
        <v>4</v>
      </c>
      <c r="BF15" s="128" t="str">
        <f>IF(P14=5,5,IF($AJ15=1,"",IF(Q$37=1,"",IF($T$48=1,"",IF($AJ$36=1,"",$AG$44)))))</f>
        <v/>
      </c>
      <c r="BG15" s="130" t="str">
        <f>IF(P14=6,6,IF($AK15=1,"",IF(R$38=1,"",IF($U$48=1,"",IF($AJ$36=1,"",$AH$44)))))</f>
        <v/>
      </c>
      <c r="BH15" s="128">
        <f>IF(S14=4,4,IF($AI15=1,"",IF(S$36=1,"",IF($S$48=1,"",IF($AK$36=1,"",$AF$44)))))</f>
        <v>4</v>
      </c>
      <c r="BI15" s="128" t="str">
        <f>IF(S14=5,5,IF($AJ15=1,"",IF(T$37=1,"",IF($T$48=1,"",IF($AK$36=1,"",$AG$44)))))</f>
        <v/>
      </c>
      <c r="BJ15" s="131" t="str">
        <f>IF(S14=6,6,IF($AK15=1,"",IF(U$38=1,"",IF($U$48=1,"",IF($AK$36=1,"",$AH$44)))))</f>
        <v/>
      </c>
      <c r="BK15" s="127" t="str">
        <f>IF(V14=4,4,IF($AI15=1,"",IF(V$36=1,"",IF($V$48=1,"",IF($AL$36=1,"",$AF$44)))))</f>
        <v/>
      </c>
      <c r="BL15" s="128" t="str">
        <f>IF(V14=5,5,IF($AJ15=1,"",IF(W$37=1,"",IF($W$48=1,"",IF($AL$36=1,"",$AG$44)))))</f>
        <v/>
      </c>
      <c r="BM15" s="128" t="str">
        <f>IF(V14=6,6,IF($AK15=1,"",IF(X$38=1,"",IF($X$48=1,"",IF($AL$36=1,"",$AH$44)))))</f>
        <v/>
      </c>
      <c r="BN15" s="129" t="str">
        <f>IF(Y14=4,4,IF($AI15=1,"",IF(Y$36=1,"",IF($V$48=1,"",IF($AM$36=1,"",$AF$44)))))</f>
        <v/>
      </c>
      <c r="BO15" s="128">
        <f>IF(Y14=5,5,IF($AJ15=1,"",IF(Z$37=1,"",IF($W$48=1,"",IF($AM$36=1,"",$AG$44)))))</f>
        <v>5</v>
      </c>
      <c r="BP15" s="130" t="str">
        <f>IF(Y14=6,6,IF($AK15=1,"",IF(AA$38=1,"",IF($X$48=1,"",IF($AM$36=1,"",$AH$44)))))</f>
        <v/>
      </c>
      <c r="BQ15" s="128">
        <f>IF(AB14=4,4,IF($AI15=1,"",IF(AB$36=1,"",IF($V$48=1,"",IF($AN$36=1,"",$AF$44)))))</f>
        <v>4</v>
      </c>
      <c r="BR15" s="128" t="str">
        <f>IF(AB14=5,5,IF($AJ15=1,"",IF(AC$37=1,"",IF($W$48=1,"",IF($AN$36=1,"",$AG$44)))))</f>
        <v/>
      </c>
      <c r="BS15" s="131" t="str">
        <f>IF(AB14=6,6,IF($AK15=1,"",IF(AD$38=1,"",IF($X$48=1,"",IF($AN$36=1,"",$AH$44)))))</f>
        <v/>
      </c>
      <c r="BU15" s="257"/>
      <c r="BV15" s="257"/>
      <c r="BW15" s="525"/>
      <c r="BX15" s="514"/>
      <c r="BY15" s="514"/>
      <c r="BZ15" s="514"/>
      <c r="CA15" s="514"/>
      <c r="CB15" s="514"/>
      <c r="CC15" s="514"/>
      <c r="CD15" s="514"/>
      <c r="CE15" s="518"/>
      <c r="CF15" s="517"/>
      <c r="CG15" s="514"/>
      <c r="CH15" s="514"/>
      <c r="CI15" s="514"/>
      <c r="CJ15" s="514"/>
      <c r="CK15" s="514"/>
      <c r="CL15" s="514"/>
      <c r="CM15" s="514"/>
      <c r="CN15" s="516"/>
      <c r="CO15" s="517"/>
      <c r="CP15" s="514"/>
      <c r="CQ15" s="514"/>
      <c r="CR15" s="514"/>
      <c r="CS15" s="514"/>
      <c r="CT15" s="514"/>
      <c r="CU15" s="514"/>
      <c r="CV15" s="514"/>
      <c r="CW15" s="516"/>
      <c r="CY15" s="281"/>
      <c r="CZ15" s="560"/>
      <c r="DA15" s="244"/>
      <c r="DB15" s="563"/>
      <c r="DC15" s="560"/>
      <c r="DD15" s="244"/>
      <c r="DE15" s="563"/>
      <c r="DF15" s="560"/>
      <c r="DG15" s="569"/>
      <c r="DI15" s="540"/>
    </row>
    <row r="16" spans="1:113" ht="12" customHeight="1" thickBot="1">
      <c r="B16" s="257"/>
      <c r="C16" s="269"/>
      <c r="D16" s="498"/>
      <c r="E16" s="499"/>
      <c r="F16" s="500"/>
      <c r="G16" s="501"/>
      <c r="H16" s="499"/>
      <c r="I16" s="500"/>
      <c r="J16" s="501"/>
      <c r="K16" s="499"/>
      <c r="L16" s="502"/>
      <c r="M16" s="493"/>
      <c r="N16" s="494"/>
      <c r="O16" s="495"/>
      <c r="P16" s="496"/>
      <c r="Q16" s="494"/>
      <c r="R16" s="495"/>
      <c r="S16" s="496"/>
      <c r="T16" s="494"/>
      <c r="U16" s="497"/>
      <c r="V16" s="498"/>
      <c r="W16" s="499"/>
      <c r="X16" s="500"/>
      <c r="Y16" s="501"/>
      <c r="Z16" s="499"/>
      <c r="AA16" s="500"/>
      <c r="AB16" s="501"/>
      <c r="AC16" s="499"/>
      <c r="AD16" s="502"/>
      <c r="AE16" s="117"/>
      <c r="AF16" s="132"/>
      <c r="AG16" s="133"/>
      <c r="AH16" s="134"/>
      <c r="AI16" s="135"/>
      <c r="AJ16" s="133"/>
      <c r="AK16" s="134"/>
      <c r="AL16" s="135">
        <f t="shared" si="9"/>
        <v>0</v>
      </c>
      <c r="AM16" s="133">
        <f t="shared" si="9"/>
        <v>0</v>
      </c>
      <c r="AN16" s="136">
        <f t="shared" si="9"/>
        <v>0</v>
      </c>
      <c r="AO16" s="117" t="b">
        <f t="shared" si="2"/>
        <v>1</v>
      </c>
      <c r="AP16" s="117"/>
      <c r="AQ16" s="551"/>
      <c r="AR16" s="531"/>
      <c r="AS16" s="127" t="str">
        <f>IF(D14=7,7,IF($AL16=1,"",IF($D$39=1,"",IF($P$49=1,"",IF($AF$36=1,"",$AF$45)))))</f>
        <v/>
      </c>
      <c r="AT16" s="128" t="str">
        <f>IF(D14=8,8,IF($AM16=1,"",IF($E$40=1,"",IF($Q$49=1,"",IF($AF$36=1,"",$AG$45)))))</f>
        <v/>
      </c>
      <c r="AU16" s="128" t="str">
        <f>IF(D14=9,9,IF($AN16=1,"",IF($F$41=1,"",IF($R$49=1,"",IF($AF$36=1,"",$AH$45)))))</f>
        <v/>
      </c>
      <c r="AV16" s="129" t="str">
        <f>IF(G14=7,7,IF($AL16=1,"",IF($G$39=1,"",IF($P$49=1,"",IF($AG$36=1,"",$AF$45)))))</f>
        <v/>
      </c>
      <c r="AW16" s="128" t="str">
        <f>IF(G14=8,8,IF($AM16=1,"",IF($H$40=1,"",IF($Q$49=1,"",IF($AG$36=1,"",$AG$45)))))</f>
        <v/>
      </c>
      <c r="AX16" s="130">
        <f>IF(G14=9,9,IF($AN16=1,"",IF($I$41=1,"",IF($R$49=1,"",IF($AG$36=1,"",$AH$45)))))</f>
        <v>9</v>
      </c>
      <c r="AY16" s="128" t="str">
        <f>IF(J14=7,7,IF($AL16=1,"",IF($J$39=1,"",IF($P$49=1,"",IF($AH$36=1,"",$AF$45)))))</f>
        <v/>
      </c>
      <c r="AZ16" s="128">
        <f>IF(J14=8,8,IF($AM16=1,"",IF($K$40=1,"",IF($Q$49=1,"",IF($AH$36=1,"",$AG$45)))))</f>
        <v>8</v>
      </c>
      <c r="BA16" s="131" t="str">
        <f>IF(J14=9,9,IF($AN16=1,"",IF($L$41=1,"",IF($R$49=1,"",IF($AH$36=1,"",$AH$45)))))</f>
        <v/>
      </c>
      <c r="BB16" s="127" t="str">
        <f>IF(M14=7,7,IF($AL16=1,"",IF(M$39=1,"",IF($S$49=1,"",IF($AI$36=1,"",$AF$45)))))</f>
        <v/>
      </c>
      <c r="BC16" s="128" t="str">
        <f>IF(M14=8,8,IF($AM16=1,"",IF(N$40=1,"",IF($T$49=1,"",IF($AI$36=1,"",$AG$45)))))</f>
        <v/>
      </c>
      <c r="BD16" s="128">
        <f>IF(M14=9,9,IF($AN16=1,"",IF(O$41=1,"",IF($U$49=1,"",IF($AI$36=1,"",$AH$45)))))</f>
        <v>9</v>
      </c>
      <c r="BE16" s="129" t="str">
        <f>IF(P14=7,7,IF($AL16=1,"",IF(P$39=1,"",IF($S$49=1,"",IF($AJ$36=1,"",$AF$45)))))</f>
        <v/>
      </c>
      <c r="BF16" s="128" t="str">
        <f>IF(P14=8,8,IF($AM16=1,"",IF(Q$40=1,"",IF($T$49=1,"",IF($AJ$36=1,"",$AG$45)))))</f>
        <v/>
      </c>
      <c r="BG16" s="130">
        <f>IF(P14=9,9,IF($AN16=1,"",IF(R$41=1,"",IF($U$49=1,"",IF($AJ$36=1,"",$AH$45)))))</f>
        <v>9</v>
      </c>
      <c r="BH16" s="128" t="str">
        <f>IF(S14=7,7,IF($AL16=1,"",IF(S$39=1,"",IF($S$49=1,"",IF($AK$36=1,"",$AF$45)))))</f>
        <v/>
      </c>
      <c r="BI16" s="128" t="str">
        <f>IF(S14=8,8,IF($AM16=1,"",IF(T$40=1,"",IF($T$49=1,"",IF($AK$36=1,"",$AG$45)))))</f>
        <v/>
      </c>
      <c r="BJ16" s="131">
        <f>IF(S14=9,9,IF($AN16=1,"",IF(U$41=1,"",IF($U$49=1,"",IF($AK$36=1,"",$AH$45)))))</f>
        <v>9</v>
      </c>
      <c r="BK16" s="127">
        <f>IF(V14=7,7,IF($AL16=1,"",IF(V$39=1,"",IF($V$49=1,"",IF($AL$36=1,"",$AF$45)))))</f>
        <v>7</v>
      </c>
      <c r="BL16" s="128" t="str">
        <f>IF(V14=8,8,IF($AM16=1,"",IF(W$40=1,"",IF($W$49=1,"",IF($AL$36=1,"",$AG$45)))))</f>
        <v/>
      </c>
      <c r="BM16" s="128" t="str">
        <f>IF(V14=9,9,IF($AN16=1,"",IF(X$41=1,"",IF($X$49=1,"",IF($AL$36=1,"",$AH$45)))))</f>
        <v/>
      </c>
      <c r="BN16" s="129" t="str">
        <f>IF(Y14=7,7,IF($AL16=1,"",IF(Y$39=1,"",IF($V$49=1,"",IF($AM$36=1,"",$AF$45)))))</f>
        <v/>
      </c>
      <c r="BO16" s="128" t="str">
        <f>IF(Y14=8,8,IF($AM16=1,"",IF(Z$40=1,"",IF($W$49=1,"",IF($AM$36=1,"",$AG$45)))))</f>
        <v/>
      </c>
      <c r="BP16" s="130" t="str">
        <f>IF(Y14=9,9,IF($AN16=1,"",IF(AA$41=1,"",IF($X$49=1,"",IF($AM$36=1,"",$AH$45)))))</f>
        <v/>
      </c>
      <c r="BQ16" s="128">
        <f>IF(AB14=7,7,IF($AL16=1,"",IF(AB$39=1,"",IF($V$49=1,"",IF($AN$36=1,"",$AF$45)))))</f>
        <v>7</v>
      </c>
      <c r="BR16" s="128">
        <f>IF(AB14=8,8,IF($AM16=1,"",IF(AC$40=1,"",IF($W$49=1,"",IF($AN$36=1,"",$AG$45)))))</f>
        <v>8</v>
      </c>
      <c r="BS16" s="131" t="str">
        <f>IF(AB14=9,9,IF($AN16=1,"",IF(AD$41=1,"",IF($X$49=1,"",IF($AN$36=1,"",$AH$45)))))</f>
        <v/>
      </c>
      <c r="BU16" s="257"/>
      <c r="BV16" s="269"/>
      <c r="BW16" s="525"/>
      <c r="BX16" s="514"/>
      <c r="BY16" s="514"/>
      <c r="BZ16" s="514"/>
      <c r="CA16" s="514"/>
      <c r="CB16" s="514"/>
      <c r="CC16" s="514"/>
      <c r="CD16" s="514"/>
      <c r="CE16" s="518"/>
      <c r="CF16" s="517"/>
      <c r="CG16" s="514"/>
      <c r="CH16" s="514"/>
      <c r="CI16" s="514"/>
      <c r="CJ16" s="514"/>
      <c r="CK16" s="514"/>
      <c r="CL16" s="514"/>
      <c r="CM16" s="514"/>
      <c r="CN16" s="516"/>
      <c r="CO16" s="517"/>
      <c r="CP16" s="514"/>
      <c r="CQ16" s="514"/>
      <c r="CR16" s="514"/>
      <c r="CS16" s="514"/>
      <c r="CT16" s="514"/>
      <c r="CU16" s="514"/>
      <c r="CV16" s="514"/>
      <c r="CW16" s="516"/>
      <c r="CY16" s="281"/>
      <c r="CZ16" s="560"/>
      <c r="DA16" s="244"/>
      <c r="DB16" s="563"/>
      <c r="DC16" s="560"/>
      <c r="DD16" s="244"/>
      <c r="DE16" s="563"/>
      <c r="DF16" s="560"/>
      <c r="DG16" s="569"/>
      <c r="DI16" s="540"/>
    </row>
    <row r="17" spans="2:113" ht="12" customHeight="1">
      <c r="B17" s="257"/>
      <c r="C17" s="417" t="s">
        <v>36</v>
      </c>
      <c r="D17" s="478">
        <f>数独プレイ!D17</f>
        <v>3</v>
      </c>
      <c r="E17" s="479"/>
      <c r="F17" s="480"/>
      <c r="G17" s="487">
        <f>数独プレイ!G17</f>
        <v>0</v>
      </c>
      <c r="H17" s="479"/>
      <c r="I17" s="480"/>
      <c r="J17" s="487">
        <f>数独プレイ!J17</f>
        <v>0</v>
      </c>
      <c r="K17" s="479"/>
      <c r="L17" s="490"/>
      <c r="M17" s="463">
        <f>数独プレイ!M17</f>
        <v>0</v>
      </c>
      <c r="N17" s="464"/>
      <c r="O17" s="465"/>
      <c r="P17" s="472">
        <f>数独プレイ!P17</f>
        <v>0</v>
      </c>
      <c r="Q17" s="464"/>
      <c r="R17" s="465"/>
      <c r="S17" s="472">
        <f>数独プレイ!S17</f>
        <v>7</v>
      </c>
      <c r="T17" s="464"/>
      <c r="U17" s="475"/>
      <c r="V17" s="478">
        <f>数独プレイ!V17</f>
        <v>0</v>
      </c>
      <c r="W17" s="479"/>
      <c r="X17" s="480"/>
      <c r="Y17" s="487">
        <f>数独プレイ!Y17</f>
        <v>0</v>
      </c>
      <c r="Z17" s="479"/>
      <c r="AA17" s="480"/>
      <c r="AB17" s="487">
        <f>数独プレイ!AB17</f>
        <v>9</v>
      </c>
      <c r="AC17" s="479"/>
      <c r="AD17" s="490"/>
      <c r="AE17" s="117"/>
      <c r="AF17" s="73">
        <f>COUNTIF($D$17:$AD$19,AF$4)</f>
        <v>0</v>
      </c>
      <c r="AG17" s="76">
        <f t="shared" ref="AG17:AN19" si="12">COUNTIF($D$17:$AD$19,AG$4)</f>
        <v>0</v>
      </c>
      <c r="AH17" s="125">
        <f t="shared" si="12"/>
        <v>1</v>
      </c>
      <c r="AI17" s="63">
        <f>AI18</f>
        <v>0</v>
      </c>
      <c r="AJ17" s="70">
        <f>AJ18</f>
        <v>0</v>
      </c>
      <c r="AK17" s="118">
        <f>AK18</f>
        <v>0</v>
      </c>
      <c r="AL17" s="63">
        <f>AL19</f>
        <v>1</v>
      </c>
      <c r="AM17" s="70">
        <f>AM19</f>
        <v>0</v>
      </c>
      <c r="AN17" s="119">
        <f>AN19</f>
        <v>1</v>
      </c>
      <c r="AO17" s="117" t="b">
        <f t="shared" si="2"/>
        <v>1</v>
      </c>
      <c r="AP17" s="117"/>
      <c r="AQ17" s="551"/>
      <c r="AR17" s="531" t="s">
        <v>36</v>
      </c>
      <c r="AS17" s="142" t="str">
        <f>IF(D17=1,1,IF($AF17=1,"",IF($D$33=1,"",IF($P$47=1,"",IF($AF$37=1,"",$AF$43)))))</f>
        <v/>
      </c>
      <c r="AT17" s="143" t="str">
        <f>IF(D17=2,2,IF($AG17=1,"",IF($E$34=1,"",IF($Q$47=1,"",IF($AF$37=1,"",$AG$43)))))</f>
        <v/>
      </c>
      <c r="AU17" s="143">
        <f>IF(D17=3,3,IF($AH17=1,"",IF($F$35=1,"",IF($R$47=1,"",IF($AF$37=1,"",$AH$43)))))</f>
        <v>3</v>
      </c>
      <c r="AV17" s="144" t="str">
        <f>IF(G17=1,1,IF($AF17=1,"",IF($G$33=1,"",IF($P$47=1,"",IF($AG$37=1,"",$AF$43)))))</f>
        <v/>
      </c>
      <c r="AW17" s="143">
        <f>IF(G17=2,2,IF($AG17=1,"",IF($H$34=1,"",IF($Q$47=1,"",IF($AG$37=1,"",$AG$43)))))</f>
        <v>2</v>
      </c>
      <c r="AX17" s="145" t="str">
        <f>IF(G17=3,3,IF($AH17=1,"",IF($I$35=1,"",IF($R$47=1,"",IF($AG$37=1,"",$AH$43)))))</f>
        <v/>
      </c>
      <c r="AY17" s="143">
        <f>IF(J17=1,1,IF($AF17=1,"",IF($J$33=1,"",IF($P$47=1,"",IF($AH$37=1,"",$AF$43)))))</f>
        <v>1</v>
      </c>
      <c r="AZ17" s="143">
        <f>IF(J17=2,2,IF($AG17=1,"",IF($K$34=1,"",IF($Q$47=1,"",IF($AH$37=1,"",$AG$43)))))</f>
        <v>2</v>
      </c>
      <c r="BA17" s="146" t="str">
        <f>IF(J17=3,3,IF($AH17=1,"",IF($L$35=1,"",IF($R$47=1,"",IF($AH$37=1,"",$AH$43)))))</f>
        <v/>
      </c>
      <c r="BB17" s="142">
        <f>IF(M17=1,1,IF($AF17=1,"",IF(M$33=1,"",IF($S$47=1,"",IF($AI$37=1,"",$AF$43)))))</f>
        <v>1</v>
      </c>
      <c r="BC17" s="143">
        <f>IF(M17=2,2,IF($AG17=1,"",IF(N$34=1,"",IF($T$47=1,"",IF($AI$37=1,"",$AG$43)))))</f>
        <v>2</v>
      </c>
      <c r="BD17" s="143" t="str">
        <f>IF(M17=3,3,IF($AH17=1,"",IF(O$35=1,"",IF($U$47=1,"",IF($AI$37=1,"",$AH$43)))))</f>
        <v/>
      </c>
      <c r="BE17" s="144">
        <f>IF(P17=1,1,IF($AF17=1,"",IF(P$33=1,"",IF($S$47=1,"",IF($AJ$37=1,"",$AF$43)))))</f>
        <v>1</v>
      </c>
      <c r="BF17" s="143">
        <f>IF(P17=2,2,IF($AG17=1,"",IF(Q$34=1,"",IF($T$47=1,"",IF($AJ$37=1,"",$AG$43)))))</f>
        <v>2</v>
      </c>
      <c r="BG17" s="145" t="str">
        <f>IF(P17=3,3,IF($AH17=1,"",IF(R$35=1,"",IF($U$47=1,"",IF($AJ$37=1,"",$AH$43)))))</f>
        <v/>
      </c>
      <c r="BH17" s="143" t="str">
        <f>IF(S17=1,1,IF($AF17=1,"",IF(S$33=1,"",IF($S$47=1,"",IF($AK$37=1,"",$AF$43)))))</f>
        <v/>
      </c>
      <c r="BI17" s="143" t="str">
        <f>IF(S17=2,2,IF($AG17=1,"",IF(T$34=1,"",IF($T$47=1,"",IF($AK$37=1,"",$AG$43)))))</f>
        <v/>
      </c>
      <c r="BJ17" s="146" t="str">
        <f>IF(S17=3,3,IF($AH17=1,"",IF(U$35=1,"",IF($U$47=1,"",IF($AK$37=1,"",$AH$43)))))</f>
        <v/>
      </c>
      <c r="BK17" s="142" t="str">
        <f>IF(V17=1,1,IF($AF17=1,"",IF(V$33=1,"",IF($V$47=1,"",IF($AL$37=1,"",$AF$43)))))</f>
        <v/>
      </c>
      <c r="BL17" s="143">
        <f>IF(V17=2,2,IF($AG17=1,"",IF(W$34=1,"",IF($W$47=1,"",IF($AL$37=1,"",$AG$43)))))</f>
        <v>2</v>
      </c>
      <c r="BM17" s="143" t="str">
        <f>IF(V17=3,3,IF($AH17=1,"",IF(X$35=1,"",IF($X$47=1,"",IF($AL$37=1,"",$AH$43)))))</f>
        <v/>
      </c>
      <c r="BN17" s="144" t="str">
        <f>IF(Y17=1,1,IF($AF17=1,"",IF(Y$33=1,"",IF($V$47=1,"",IF($AM$37=1,"",$AF$43)))))</f>
        <v/>
      </c>
      <c r="BO17" s="143">
        <f>IF(Y17=2,2,IF($AG17=1,"",IF(Z$34=1,"",IF($W$47=1,"",IF($AM$37=1,"",$AG$43)))))</f>
        <v>2</v>
      </c>
      <c r="BP17" s="145" t="str">
        <f>IF(Y17=3,3,IF($AH17=1,"",IF(AA$35=1,"",IF($X$47=1,"",IF($AM$37=1,"",$AH$43)))))</f>
        <v/>
      </c>
      <c r="BQ17" s="143" t="str">
        <f>IF(AB17=1,1,IF($AF17=1,"",IF(AB$33=1,"",IF($V$47=1,"",IF($AN$37=1,"",$AF$43)))))</f>
        <v/>
      </c>
      <c r="BR17" s="143" t="str">
        <f>IF(AB17=2,2,IF($AG17=1,"",IF(AC$34=1,"",IF($W$47=1,"",IF($AN$37=1,"",$AG$43)))))</f>
        <v/>
      </c>
      <c r="BS17" s="146" t="str">
        <f>IF(AB17=3,3,IF($AH17=1,"",IF(AD$35=1,"",IF($X$47=1,"",IF($AN$37=1,"",$AH$43)))))</f>
        <v/>
      </c>
      <c r="BU17" s="257"/>
      <c r="BV17" s="269">
        <v>2</v>
      </c>
      <c r="BW17" s="525" t="str">
        <f>CONCATENATE(AS17,AT17,AU17,AS18,AT18,AU18,AS19,AT19,AU19)</f>
        <v>3</v>
      </c>
      <c r="BX17" s="514"/>
      <c r="BY17" s="514"/>
      <c r="BZ17" s="514" t="str">
        <f>CONCATENATE(AV17,AW17,AX17,AV18,AW18,AX18,AV19,AW19,AX19)</f>
        <v>245</v>
      </c>
      <c r="CA17" s="514"/>
      <c r="CB17" s="514"/>
      <c r="CC17" s="514" t="str">
        <f>CONCATENATE(AY17,AZ17,BA17,AY18,AZ18,BA18,AY19,AZ19,BA19)</f>
        <v>1248</v>
      </c>
      <c r="CD17" s="514"/>
      <c r="CE17" s="518"/>
      <c r="CF17" s="517" t="str">
        <f>CONCATENATE(BB17,BC17,BD17,BB18,BC18,BD18,BB19,BC19,BD19)</f>
        <v>12456</v>
      </c>
      <c r="CG17" s="514"/>
      <c r="CH17" s="514"/>
      <c r="CI17" s="514" t="str">
        <f>CONCATENATE(BE17,BF17,BG17,BE18,BF18,BG18,BE19,BF19,BG19)</f>
        <v>12456</v>
      </c>
      <c r="CJ17" s="514"/>
      <c r="CK17" s="514"/>
      <c r="CL17" s="514" t="str">
        <f>CONCATENATE(BH17,BI17,BJ17,BH18,BI18,BJ18,BH19,BI19,BJ19)</f>
        <v>7</v>
      </c>
      <c r="CM17" s="514"/>
      <c r="CN17" s="516"/>
      <c r="CO17" s="517" t="str">
        <f>CONCATENATE(BK17,BL17,BM17,BK18,BL18,BM18,BK19,BL19,BM19)</f>
        <v>26</v>
      </c>
      <c r="CP17" s="514"/>
      <c r="CQ17" s="514"/>
      <c r="CR17" s="514" t="str">
        <f>CONCATENATE(BN17,BO17,BP17,BN18,BO18,BP18,BN19,BO19,BP19)</f>
        <v>248</v>
      </c>
      <c r="CS17" s="514"/>
      <c r="CT17" s="514"/>
      <c r="CU17" s="514" t="str">
        <f>CONCATENATE(BQ17,BR17,BS17,BQ18,BR18,BS18,BQ19,BR19,BS19)</f>
        <v>9</v>
      </c>
      <c r="CV17" s="514"/>
      <c r="CW17" s="516"/>
      <c r="CY17" s="281">
        <f>COUNTIF($AS$17:$BS$19,CY$4)-AF17</f>
        <v>3</v>
      </c>
      <c r="CZ17" s="560">
        <f t="shared" ref="CZ17:DG17" si="13">COUNTIF($AS$17:$BS$19,CZ$4)-AG17</f>
        <v>6</v>
      </c>
      <c r="DA17" s="244">
        <f t="shared" si="13"/>
        <v>0</v>
      </c>
      <c r="DB17" s="563">
        <f t="shared" si="13"/>
        <v>5</v>
      </c>
      <c r="DC17" s="560">
        <f t="shared" si="13"/>
        <v>3</v>
      </c>
      <c r="DD17" s="244">
        <f t="shared" si="13"/>
        <v>3</v>
      </c>
      <c r="DE17" s="563">
        <f t="shared" si="13"/>
        <v>0</v>
      </c>
      <c r="DF17" s="560">
        <f t="shared" si="13"/>
        <v>2</v>
      </c>
      <c r="DG17" s="569">
        <f t="shared" si="13"/>
        <v>0</v>
      </c>
      <c r="DI17" s="540">
        <f t="shared" ref="DI17" si="14">COUNTIF(CY17:DG19,1)</f>
        <v>0</v>
      </c>
    </row>
    <row r="18" spans="2:113" ht="12" customHeight="1">
      <c r="B18" s="257"/>
      <c r="C18" s="334"/>
      <c r="D18" s="481"/>
      <c r="E18" s="482"/>
      <c r="F18" s="483"/>
      <c r="G18" s="488"/>
      <c r="H18" s="482"/>
      <c r="I18" s="483"/>
      <c r="J18" s="488"/>
      <c r="K18" s="482"/>
      <c r="L18" s="491"/>
      <c r="M18" s="466"/>
      <c r="N18" s="467"/>
      <c r="O18" s="468"/>
      <c r="P18" s="473"/>
      <c r="Q18" s="467"/>
      <c r="R18" s="468"/>
      <c r="S18" s="473"/>
      <c r="T18" s="467"/>
      <c r="U18" s="476"/>
      <c r="V18" s="481"/>
      <c r="W18" s="482"/>
      <c r="X18" s="483"/>
      <c r="Y18" s="488"/>
      <c r="Z18" s="482"/>
      <c r="AA18" s="483"/>
      <c r="AB18" s="488"/>
      <c r="AC18" s="482"/>
      <c r="AD18" s="491"/>
      <c r="AE18" s="117"/>
      <c r="AF18" s="73"/>
      <c r="AG18" s="76"/>
      <c r="AH18" s="125"/>
      <c r="AI18" s="74">
        <f t="shared" si="12"/>
        <v>0</v>
      </c>
      <c r="AJ18" s="76">
        <f t="shared" si="12"/>
        <v>0</v>
      </c>
      <c r="AK18" s="125">
        <f t="shared" si="12"/>
        <v>0</v>
      </c>
      <c r="AL18" s="74"/>
      <c r="AM18" s="76"/>
      <c r="AN18" s="126"/>
      <c r="AO18" s="117" t="b">
        <f t="shared" si="2"/>
        <v>1</v>
      </c>
      <c r="AP18" s="117"/>
      <c r="AQ18" s="551"/>
      <c r="AR18" s="532"/>
      <c r="AS18" s="127" t="str">
        <f>IF(D17=4,4,IF($AI18=1,"",IF($D$36=1,"",IF($P$48=1,"",IF($AF$37=1,"",$AF$44)))))</f>
        <v/>
      </c>
      <c r="AT18" s="128" t="str">
        <f>IF(D17=5,5,IF($AJ18=1,"",IF($E$37=1,"",IF($Q$48=1,"",IF($AF$37=1,"",$AG$44)))))</f>
        <v/>
      </c>
      <c r="AU18" s="128" t="str">
        <f>IF(D17=6,6,IF($AK18=1,"",IF($F$38=1,"",IF($R$48=1,"",IF($AF$37=1,"",$AH$44)))))</f>
        <v/>
      </c>
      <c r="AV18" s="129">
        <f>IF(G17=4,4,IF($AI18=1,"",IF($G$36=1,"",IF($P$48=1,"",IF($AG$37=1,"",$AF$44)))))</f>
        <v>4</v>
      </c>
      <c r="AW18" s="128">
        <f>IF(G17=5,5,IF($AJ18=1,"",IF($H$37=1,"",IF($Q$48=1,"",IF($AG$37=1,"",$AG$44)))))</f>
        <v>5</v>
      </c>
      <c r="AX18" s="130" t="str">
        <f>IF(G17=6,6,IF($AK18=1,"",IF($I$38=1,"",IF($R$48=1,"",IF($AG$37=1,"",$AH$44)))))</f>
        <v/>
      </c>
      <c r="AY18" s="128">
        <f>IF(J17=4,4,IF($AI18=1,"",IF($J$36=1,"",IF($P$48=1,"",IF($AH$37=1,"",$AF$44)))))</f>
        <v>4</v>
      </c>
      <c r="AZ18" s="128" t="str">
        <f>IF(J17=5,5,IF($AJ18=1,"",IF($K$37=1,"",IF($Q$48=1,"",IF($AH$37=1,"",$AG$44)))))</f>
        <v/>
      </c>
      <c r="BA18" s="131" t="str">
        <f>IF(J17=6,6,IF($AK18=1,"",IF($L$38=1,"",IF($R$48=1,"",IF($AH$37=1,"",$AH$44)))))</f>
        <v/>
      </c>
      <c r="BB18" s="127">
        <f>IF(M17=4,4,IF($AI18=1,"",IF(M$36=1,"",IF($S$48=1,"",IF($AI$37=1,"",$AF$44)))))</f>
        <v>4</v>
      </c>
      <c r="BC18" s="128">
        <f>IF(M17=5,5,IF($AJ18=1,"",IF(N$37=1,"",IF($T$48=1,"",IF($AI$37=1,"",$AG$44)))))</f>
        <v>5</v>
      </c>
      <c r="BD18" s="128">
        <f>IF(M17=6,6,IF($AK18=1,"",IF(O$38=1,"",IF($U$48=1,"",IF($AI$37=1,"",$AH$44)))))</f>
        <v>6</v>
      </c>
      <c r="BE18" s="129">
        <f>IF(P17=4,4,IF($AI18=1,"",IF(P$36=1,"",IF($S$48=1,"",IF($AJ$37=1,"",$AF$44)))))</f>
        <v>4</v>
      </c>
      <c r="BF18" s="128">
        <f>IF(P17=5,5,IF($AJ18=1,"",IF(Q$37=1,"",IF($T$48=1,"",IF($AJ$37=1,"",$AG$44)))))</f>
        <v>5</v>
      </c>
      <c r="BG18" s="130">
        <f>IF(P17=6,6,IF($AK18=1,"",IF(R$38=1,"",IF($U$48=1,"",IF($AJ$37=1,"",$AH$44)))))</f>
        <v>6</v>
      </c>
      <c r="BH18" s="128" t="str">
        <f>IF(S17=4,4,IF($AI18=1,"",IF(S$36=1,"",IF($S$48=1,"",IF($AK$37=1,"",$AF$44)))))</f>
        <v/>
      </c>
      <c r="BI18" s="128" t="str">
        <f>IF(S17=5,5,IF($AJ18=1,"",IF(T$37=1,"",IF($T$48=1,"",IF($AK$37=1,"",$AG$44)))))</f>
        <v/>
      </c>
      <c r="BJ18" s="131" t="str">
        <f>IF(S17=6,6,IF($AK18=1,"",IF(U$38=1,"",IF($U$48=1,"",IF($AK$37=1,"",$AH$44)))))</f>
        <v/>
      </c>
      <c r="BK18" s="127" t="str">
        <f>IF(V17=4,4,IF($AI18=1,"",IF(V$36=1,"",IF($V$48=1,"",IF($AL$37=1,"",$AF$44)))))</f>
        <v/>
      </c>
      <c r="BL18" s="128" t="str">
        <f>IF(V17=5,5,IF($AJ18=1,"",IF(W$37=1,"",IF($W$48=1,"",IF($AL$37=1,"",$AG$44)))))</f>
        <v/>
      </c>
      <c r="BM18" s="128">
        <f>IF(V17=6,6,IF($AK18=1,"",IF(X$38=1,"",IF($X$48=1,"",IF($AL$37=1,"",$AH$44)))))</f>
        <v>6</v>
      </c>
      <c r="BN18" s="129">
        <f>IF(Y17=4,4,IF($AI18=1,"",IF(Y$36=1,"",IF($V$48=1,"",IF($AM$37=1,"",$AF$44)))))</f>
        <v>4</v>
      </c>
      <c r="BO18" s="128" t="str">
        <f>IF(Y17=5,5,IF($AJ18=1,"",IF(Z$37=1,"",IF($W$48=1,"",IF($AM$37=1,"",$AG$44)))))</f>
        <v/>
      </c>
      <c r="BP18" s="130" t="str">
        <f>IF(Y17=6,6,IF($AK18=1,"",IF(AA$38=1,"",IF($X$48=1,"",IF($AM$37=1,"",$AH$44)))))</f>
        <v/>
      </c>
      <c r="BQ18" s="128" t="str">
        <f>IF(AB17=4,4,IF($AI18=1,"",IF(AB$36=1,"",IF($V$48=1,"",IF($AN$37=1,"",$AF$44)))))</f>
        <v/>
      </c>
      <c r="BR18" s="128" t="str">
        <f>IF(AB17=5,5,IF($AJ18=1,"",IF(AC$37=1,"",IF($W$48=1,"",IF($AN$37=1,"",$AG$44)))))</f>
        <v/>
      </c>
      <c r="BS18" s="131" t="str">
        <f>IF(AB17=6,6,IF($AK18=1,"",IF(AD$38=1,"",IF($X$48=1,"",IF($AN$37=1,"",$AH$44)))))</f>
        <v/>
      </c>
      <c r="BU18" s="257"/>
      <c r="BV18" s="276"/>
      <c r="BW18" s="525"/>
      <c r="BX18" s="514"/>
      <c r="BY18" s="514"/>
      <c r="BZ18" s="514"/>
      <c r="CA18" s="514"/>
      <c r="CB18" s="514"/>
      <c r="CC18" s="514"/>
      <c r="CD18" s="514"/>
      <c r="CE18" s="518"/>
      <c r="CF18" s="517"/>
      <c r="CG18" s="514"/>
      <c r="CH18" s="514"/>
      <c r="CI18" s="514"/>
      <c r="CJ18" s="514"/>
      <c r="CK18" s="514"/>
      <c r="CL18" s="514"/>
      <c r="CM18" s="514"/>
      <c r="CN18" s="516"/>
      <c r="CO18" s="517"/>
      <c r="CP18" s="514"/>
      <c r="CQ18" s="514"/>
      <c r="CR18" s="514"/>
      <c r="CS18" s="514"/>
      <c r="CT18" s="514"/>
      <c r="CU18" s="514"/>
      <c r="CV18" s="514"/>
      <c r="CW18" s="516"/>
      <c r="CY18" s="281"/>
      <c r="CZ18" s="560"/>
      <c r="DA18" s="244"/>
      <c r="DB18" s="563"/>
      <c r="DC18" s="560"/>
      <c r="DD18" s="244"/>
      <c r="DE18" s="563"/>
      <c r="DF18" s="560"/>
      <c r="DG18" s="569"/>
      <c r="DI18" s="540"/>
    </row>
    <row r="19" spans="2:113" ht="12" customHeight="1" thickBot="1">
      <c r="B19" s="257"/>
      <c r="C19" s="334"/>
      <c r="D19" s="498"/>
      <c r="E19" s="499"/>
      <c r="F19" s="500"/>
      <c r="G19" s="501"/>
      <c r="H19" s="499"/>
      <c r="I19" s="500"/>
      <c r="J19" s="501"/>
      <c r="K19" s="499"/>
      <c r="L19" s="502"/>
      <c r="M19" s="493"/>
      <c r="N19" s="494"/>
      <c r="O19" s="495"/>
      <c r="P19" s="496"/>
      <c r="Q19" s="494"/>
      <c r="R19" s="495"/>
      <c r="S19" s="496"/>
      <c r="T19" s="494"/>
      <c r="U19" s="497"/>
      <c r="V19" s="498"/>
      <c r="W19" s="499"/>
      <c r="X19" s="500"/>
      <c r="Y19" s="501"/>
      <c r="Z19" s="499"/>
      <c r="AA19" s="500"/>
      <c r="AB19" s="501"/>
      <c r="AC19" s="499"/>
      <c r="AD19" s="502"/>
      <c r="AE19" s="117"/>
      <c r="AF19" s="132"/>
      <c r="AG19" s="133"/>
      <c r="AH19" s="134"/>
      <c r="AI19" s="135"/>
      <c r="AJ19" s="133"/>
      <c r="AK19" s="134"/>
      <c r="AL19" s="135">
        <f t="shared" si="12"/>
        <v>1</v>
      </c>
      <c r="AM19" s="133">
        <f t="shared" si="12"/>
        <v>0</v>
      </c>
      <c r="AN19" s="136">
        <f t="shared" si="12"/>
        <v>1</v>
      </c>
      <c r="AO19" s="117" t="b">
        <f t="shared" si="2"/>
        <v>1</v>
      </c>
      <c r="AP19" s="117"/>
      <c r="AQ19" s="551"/>
      <c r="AR19" s="532"/>
      <c r="AS19" s="137" t="str">
        <f>IF(D17=7,7,IF($AL19=1,"",IF($D$39=1,"",IF($P$49=1,"",IF($AF$37=1,"",$AF$45)))))</f>
        <v/>
      </c>
      <c r="AT19" s="138" t="str">
        <f>IF(D17=8,8,IF($AM19=1,"",IF($E$40=1,"",IF($Q$49=1,"",IF($AF$37=1,"",$AG$45)))))</f>
        <v/>
      </c>
      <c r="AU19" s="138" t="str">
        <f>IF(D17=9,9,IF($AN19=1,"",IF($F$41=1,"",IF($R$49=1,"",IF($AF$37=1,"",$AH$45)))))</f>
        <v/>
      </c>
      <c r="AV19" s="139" t="str">
        <f>IF(G17=7,7,IF($AL19=1,"",IF($G$39=1,"",IF($P$49=1,"",IF($AG$37=1,"",$AF$45)))))</f>
        <v/>
      </c>
      <c r="AW19" s="138" t="str">
        <f>IF(G17=8,8,IF($AM19=1,"",IF($H$40=1,"",IF($Q$49=1,"",IF($AG$37=1,"",$AG$45)))))</f>
        <v/>
      </c>
      <c r="AX19" s="140" t="str">
        <f>IF(G17=9,9,IF($AN19=1,"",IF($I$41=1,"",IF($R$49=1,"",IF($AG$37=1,"",$AH$45)))))</f>
        <v/>
      </c>
      <c r="AY19" s="138" t="str">
        <f>IF(J17=7,7,IF($AL19=1,"",IF($J$39=1,"",IF($P$49=1,"",IF($AH$37=1,"",$AF$45)))))</f>
        <v/>
      </c>
      <c r="AZ19" s="138">
        <f>IF(J17=8,8,IF($AM19=1,"",IF($K$40=1,"",IF($Q$49=1,"",IF($AH$37=1,"",$AG$45)))))</f>
        <v>8</v>
      </c>
      <c r="BA19" s="141" t="str">
        <f>IF(J17=9,9,IF($AN19=1,"",IF($L$41=1,"",IF($R$49=1,"",IF($AH$37=1,"",$AH$45)))))</f>
        <v/>
      </c>
      <c r="BB19" s="137" t="str">
        <f>IF(M17=7,7,IF($AL19=1,"",IF(M$39=1,"",IF($S$49=1,"",IF($AI$37=1,"",$AF$45)))))</f>
        <v/>
      </c>
      <c r="BC19" s="138" t="str">
        <f>IF(M17=8,8,IF($AM19=1,"",IF(N$40=1,"",IF($T$49=1,"",IF($AI$37=1,"",$AG$45)))))</f>
        <v/>
      </c>
      <c r="BD19" s="138" t="str">
        <f>IF(M17=9,9,IF($AN19=1,"",IF(O$41=1,"",IF($U$49=1,"",IF($AI$37=1,"",$AH$45)))))</f>
        <v/>
      </c>
      <c r="BE19" s="139" t="str">
        <f>IF(P17=7,7,IF($AL19=1,"",IF(P$39=1,"",IF($S$49=1,"",IF($AJ$37=1,"",$AF$45)))))</f>
        <v/>
      </c>
      <c r="BF19" s="138" t="str">
        <f>IF(P17=8,8,IF($AM19=1,"",IF(Q$40=1,"",IF($T$49=1,"",IF($AJ$37=1,"",$AG$45)))))</f>
        <v/>
      </c>
      <c r="BG19" s="140" t="str">
        <f>IF(P17=9,9,IF($AN19=1,"",IF(R$41=1,"",IF($U$49=1,"",IF($AJ$37=1,"",$AH$45)))))</f>
        <v/>
      </c>
      <c r="BH19" s="138">
        <f>IF(S17=7,7,IF($AL19=1,"",IF(S$39=1,"",IF($S$49=1,"",IF($AK$37=1,"",$AF$45)))))</f>
        <v>7</v>
      </c>
      <c r="BI19" s="138" t="str">
        <f>IF(S17=8,8,IF($AM19=1,"",IF(T$40=1,"",IF($T$49=1,"",IF($AK$37=1,"",$AG$45)))))</f>
        <v/>
      </c>
      <c r="BJ19" s="141" t="str">
        <f>IF(S17=9,9,IF($AN19=1,"",IF(U$41=1,"",IF($U$49=1,"",IF($AK$37=1,"",$AH$45)))))</f>
        <v/>
      </c>
      <c r="BK19" s="137" t="str">
        <f>IF(V17=7,7,IF($AL19=1,"",IF(V$39=1,"",IF($V$49=1,"",IF($AL$37=1,"",$AF$45)))))</f>
        <v/>
      </c>
      <c r="BL19" s="138" t="str">
        <f>IF(V17=8,8,IF($AM19=1,"",IF(W$40=1,"",IF($W$49=1,"",IF($AL$37=1,"",$AG$45)))))</f>
        <v/>
      </c>
      <c r="BM19" s="138" t="str">
        <f>IF(V17=9,9,IF($AN19=1,"",IF(X$41=1,"",IF($X$49=1,"",IF($AL$37=1,"",$AH$45)))))</f>
        <v/>
      </c>
      <c r="BN19" s="139" t="str">
        <f>IF(Y17=7,7,IF($AL19=1,"",IF(Y$39=1,"",IF($V$49=1,"",IF($AM$37=1,"",$AF$45)))))</f>
        <v/>
      </c>
      <c r="BO19" s="138">
        <f>IF(Y17=8,8,IF($AM19=1,"",IF(Z$40=1,"",IF($W$49=1,"",IF($AM$37=1,"",$AG$45)))))</f>
        <v>8</v>
      </c>
      <c r="BP19" s="140" t="str">
        <f>IF(Y17=9,9,IF($AN19=1,"",IF(AA$41=1,"",IF($X$49=1,"",IF($AM$37=1,"",$AH$45)))))</f>
        <v/>
      </c>
      <c r="BQ19" s="138" t="str">
        <f>IF(AB17=7,7,IF($AL19=1,"",IF(AB$39=1,"",IF($V$49=1,"",IF($AN$37=1,"",$AF$45)))))</f>
        <v/>
      </c>
      <c r="BR19" s="138" t="str">
        <f>IF(AB17=8,8,IF($AM19=1,"",IF(AC$40=1,"",IF($W$49=1,"",IF($AN$37=1,"",$AG$45)))))</f>
        <v/>
      </c>
      <c r="BS19" s="141">
        <f>IF(AB17=9,9,IF($AN19=1,"",IF(AD$41=1,"",IF($X$49=1,"",IF($AN$37=1,"",$AH$45)))))</f>
        <v>9</v>
      </c>
      <c r="BU19" s="257"/>
      <c r="BV19" s="276"/>
      <c r="BW19" s="525"/>
      <c r="BX19" s="514"/>
      <c r="BY19" s="514"/>
      <c r="BZ19" s="514"/>
      <c r="CA19" s="514"/>
      <c r="CB19" s="514"/>
      <c r="CC19" s="514"/>
      <c r="CD19" s="514"/>
      <c r="CE19" s="518"/>
      <c r="CF19" s="517"/>
      <c r="CG19" s="514"/>
      <c r="CH19" s="514"/>
      <c r="CI19" s="514"/>
      <c r="CJ19" s="514"/>
      <c r="CK19" s="514"/>
      <c r="CL19" s="514"/>
      <c r="CM19" s="514"/>
      <c r="CN19" s="516"/>
      <c r="CO19" s="517"/>
      <c r="CP19" s="514"/>
      <c r="CQ19" s="514"/>
      <c r="CR19" s="514"/>
      <c r="CS19" s="514"/>
      <c r="CT19" s="514"/>
      <c r="CU19" s="514"/>
      <c r="CV19" s="514"/>
      <c r="CW19" s="516"/>
      <c r="CY19" s="281"/>
      <c r="CZ19" s="560"/>
      <c r="DA19" s="244"/>
      <c r="DB19" s="563"/>
      <c r="DC19" s="560"/>
      <c r="DD19" s="244"/>
      <c r="DE19" s="563"/>
      <c r="DF19" s="560"/>
      <c r="DG19" s="569"/>
      <c r="DI19" s="540"/>
    </row>
    <row r="20" spans="2:113" ht="12" customHeight="1">
      <c r="B20" s="257"/>
      <c r="C20" s="334" t="s">
        <v>37</v>
      </c>
      <c r="D20" s="478">
        <f>数独プレイ!D20</f>
        <v>0</v>
      </c>
      <c r="E20" s="479"/>
      <c r="F20" s="480"/>
      <c r="G20" s="487">
        <f>数独プレイ!G20</f>
        <v>7</v>
      </c>
      <c r="H20" s="479"/>
      <c r="I20" s="480"/>
      <c r="J20" s="487">
        <f>数独プレイ!J20</f>
        <v>0</v>
      </c>
      <c r="K20" s="479"/>
      <c r="L20" s="490"/>
      <c r="M20" s="463">
        <f>数独プレイ!M20</f>
        <v>0</v>
      </c>
      <c r="N20" s="464"/>
      <c r="O20" s="465"/>
      <c r="P20" s="472">
        <f>数独プレイ!P20</f>
        <v>0</v>
      </c>
      <c r="Q20" s="464"/>
      <c r="R20" s="465"/>
      <c r="S20" s="472">
        <f>数独プレイ!S20</f>
        <v>8</v>
      </c>
      <c r="T20" s="464"/>
      <c r="U20" s="475"/>
      <c r="V20" s="478">
        <f>数独プレイ!V20</f>
        <v>0</v>
      </c>
      <c r="W20" s="479"/>
      <c r="X20" s="480"/>
      <c r="Y20" s="487">
        <f>数独プレイ!Y20</f>
        <v>0</v>
      </c>
      <c r="Z20" s="479"/>
      <c r="AA20" s="480"/>
      <c r="AB20" s="487">
        <f>数独プレイ!AB20</f>
        <v>1</v>
      </c>
      <c r="AC20" s="479"/>
      <c r="AD20" s="490"/>
      <c r="AE20" s="117"/>
      <c r="AF20" s="73">
        <f>COUNTIF($D$20:$AD$22,AF$4)</f>
        <v>1</v>
      </c>
      <c r="AG20" s="76">
        <f t="shared" ref="AG20:AN22" si="15">COUNTIF($D$20:$AD$22,AG$4)</f>
        <v>0</v>
      </c>
      <c r="AH20" s="125">
        <f t="shared" si="15"/>
        <v>0</v>
      </c>
      <c r="AI20" s="63">
        <f>AI21</f>
        <v>0</v>
      </c>
      <c r="AJ20" s="70">
        <f>AJ21</f>
        <v>0</v>
      </c>
      <c r="AK20" s="118">
        <f>AK21</f>
        <v>0</v>
      </c>
      <c r="AL20" s="63">
        <f>AL22</f>
        <v>1</v>
      </c>
      <c r="AM20" s="70">
        <f>AM22</f>
        <v>1</v>
      </c>
      <c r="AN20" s="119">
        <f>AN22</f>
        <v>0</v>
      </c>
      <c r="AO20" s="117" t="b">
        <f t="shared" si="2"/>
        <v>1</v>
      </c>
      <c r="AP20" s="117"/>
      <c r="AQ20" s="551"/>
      <c r="AR20" s="532" t="s">
        <v>37</v>
      </c>
      <c r="AS20" s="127" t="str">
        <f>IF(D20=1,1,IF($AF20=1,"",IF($D$33=1,"",IF($P$47=1,"",IF($AF$38=1,"",$AF$43)))))</f>
        <v/>
      </c>
      <c r="AT20" s="128">
        <f>IF(D20=2,2,IF($AG20=1,"",IF($E$34=1,"",IF($Q$47=1,"",IF($AF$38=1,"",$AG$43)))))</f>
        <v>2</v>
      </c>
      <c r="AU20" s="128" t="str">
        <f>IF(D20=3,3,IF($AH20=1,"",IF($F$35=1,"",IF($R$47=1,"",IF($AF$38=1,"",$AH$43)))))</f>
        <v/>
      </c>
      <c r="AV20" s="129" t="str">
        <f>IF(G20=1,1,IF($AF20=1,"",IF($G$33=1,"",IF($P$47=1,"",IF($AG$38=1,"",$AF$43)))))</f>
        <v/>
      </c>
      <c r="AW20" s="128" t="str">
        <f>IF(G20=2,2,IF($AG20=1,"",IF($H$34=1,"",IF($Q$47=1,"",IF($AG$38=1,"",$AG$43)))))</f>
        <v/>
      </c>
      <c r="AX20" s="130" t="str">
        <f>IF(G20=3,3,IF($AH20=1,"",IF($I$35=1,"",IF($R$47=1,"",IF($AG$38=1,"",$AH$43)))))</f>
        <v/>
      </c>
      <c r="AY20" s="128" t="str">
        <f>IF(J20=1,1,IF($AF20=1,"",IF($J$33=1,"",IF($P$47=1,"",IF($AH$38=1,"",$AF$43)))))</f>
        <v/>
      </c>
      <c r="AZ20" s="128">
        <f>IF(J20=2,2,IF($AG20=1,"",IF($K$34=1,"",IF($Q$47=1,"",IF($AH$38=1,"",$AG$43)))))</f>
        <v>2</v>
      </c>
      <c r="BA20" s="131" t="str">
        <f>IF(J20=3,3,IF($AH20=1,"",IF($L$35=1,"",IF($R$47=1,"",IF($AH$38=1,"",$AH$43)))))</f>
        <v/>
      </c>
      <c r="BB20" s="127" t="str">
        <f>IF(M20=1,1,IF($AF20=1,"",IF(M$33=1,"",IF($S$47=1,"",IF($AI$38=1,"",$AF$43)))))</f>
        <v/>
      </c>
      <c r="BC20" s="128">
        <f>IF(M20=2,2,IF($AG20=1,"",IF(N$34=1,"",IF($T$47=1,"",IF($AI$38=1,"",$AG$43)))))</f>
        <v>2</v>
      </c>
      <c r="BD20" s="128">
        <f>IF(M20=3,3,IF($AH20=1,"",IF(O$35=1,"",IF($U$47=1,"",IF($AI$38=1,"",$AH$43)))))</f>
        <v>3</v>
      </c>
      <c r="BE20" s="129" t="str">
        <f>IF(P20=1,1,IF($AF20=1,"",IF(P$33=1,"",IF($S$47=1,"",IF($AJ$38=1,"",$AF$43)))))</f>
        <v/>
      </c>
      <c r="BF20" s="128">
        <f>IF(P20=2,2,IF($AG20=1,"",IF(Q$34=1,"",IF($T$47=1,"",IF($AJ$38=1,"",$AG$43)))))</f>
        <v>2</v>
      </c>
      <c r="BG20" s="130">
        <f>IF(P20=3,3,IF($AH20=1,"",IF(R$35=1,"",IF($U$47=1,"",IF($AJ$38=1,"",$AH$43)))))</f>
        <v>3</v>
      </c>
      <c r="BH20" s="128" t="str">
        <f>IF(S20=1,1,IF($AF20=1,"",IF(S$33=1,"",IF($S$47=1,"",IF($AK$38=1,"",$AF$43)))))</f>
        <v/>
      </c>
      <c r="BI20" s="128" t="str">
        <f>IF(S20=2,2,IF($AG20=1,"",IF(T$34=1,"",IF($T$47=1,"",IF($AK$38=1,"",$AG$43)))))</f>
        <v/>
      </c>
      <c r="BJ20" s="131" t="str">
        <f>IF(S20=3,3,IF($AH20=1,"",IF(U$35=1,"",IF($U$47=1,"",IF($AK$38=1,"",$AH$43)))))</f>
        <v/>
      </c>
      <c r="BK20" s="127" t="str">
        <f>IF(V20=1,1,IF($AF20=1,"",IF(V$33=1,"",IF($V$47=1,"",IF($AL$38=1,"",$AF$43)))))</f>
        <v/>
      </c>
      <c r="BL20" s="128">
        <f>IF(V20=2,2,IF($AG20=1,"",IF(W$34=1,"",IF($W$47=1,"",IF($AL$38=1,"",$AG$43)))))</f>
        <v>2</v>
      </c>
      <c r="BM20" s="128">
        <f>IF(V20=3,3,IF($AH20=1,"",IF(X$35=1,"",IF($X$47=1,"",IF($AL$38=1,"",$AH$43)))))</f>
        <v>3</v>
      </c>
      <c r="BN20" s="129" t="str">
        <f>IF(Y20=1,1,IF($AF20=1,"",IF(Y$33=1,"",IF($V$47=1,"",IF($AM$38=1,"",$AF$43)))))</f>
        <v/>
      </c>
      <c r="BO20" s="128">
        <f>IF(Y20=2,2,IF($AG20=1,"",IF(Z$34=1,"",IF($W$47=1,"",IF($AM$38=1,"",$AG$43)))))</f>
        <v>2</v>
      </c>
      <c r="BP20" s="130" t="str">
        <f>IF(Y20=3,3,IF($AH20=1,"",IF(AA$35=1,"",IF($X$47=1,"",IF($AM$38=1,"",$AH$43)))))</f>
        <v/>
      </c>
      <c r="BQ20" s="128">
        <f>IF(AB20=1,1,IF($AF20=1,"",IF(AB$33=1,"",IF($V$47=1,"",IF($AN$38=1,"",$AF$43)))))</f>
        <v>1</v>
      </c>
      <c r="BR20" s="128" t="str">
        <f>IF(AB20=2,2,IF($AG20=1,"",IF(AC$34=1,"",IF($W$47=1,"",IF($AN$38=1,"",$AG$43)))))</f>
        <v/>
      </c>
      <c r="BS20" s="131" t="str">
        <f>IF(AB20=3,3,IF($AH20=1,"",IF(AD$35=1,"",IF($X$47=1,"",IF($AN$38=1,"",$AH$43)))))</f>
        <v/>
      </c>
      <c r="BU20" s="257"/>
      <c r="BV20" s="276">
        <v>3</v>
      </c>
      <c r="BW20" s="525" t="str">
        <f>CONCATENATE(AS20,AT20,AU20,AS21,AT21,AU21,AS22,AT22,AU22)</f>
        <v>259</v>
      </c>
      <c r="BX20" s="514"/>
      <c r="BY20" s="514"/>
      <c r="BZ20" s="514" t="str">
        <f>CONCATENATE(AV20,AW20,AX20,AV21,AW21,AX21,AV22,AW22,AX22)</f>
        <v>7</v>
      </c>
      <c r="CA20" s="514"/>
      <c r="CB20" s="514"/>
      <c r="CC20" s="514" t="str">
        <f>CONCATENATE(AY20,AZ20,BA20,AY21,AZ21,BA21,AY22,AZ22,BA22)</f>
        <v>24</v>
      </c>
      <c r="CD20" s="514"/>
      <c r="CE20" s="518"/>
      <c r="CF20" s="517" t="str">
        <f>CONCATENATE(BB20,BC20,BD20,BB21,BC21,BD21,BB22,BC22,BD22)</f>
        <v>234569</v>
      </c>
      <c r="CG20" s="514"/>
      <c r="CH20" s="514"/>
      <c r="CI20" s="514" t="str">
        <f>CONCATENATE(BE20,BF20,BG20,BE21,BF21,BG21,BE22,BF22,BG22)</f>
        <v>234569</v>
      </c>
      <c r="CJ20" s="514"/>
      <c r="CK20" s="514"/>
      <c r="CL20" s="514" t="str">
        <f>CONCATENATE(BH20,BI20,BJ20,BH21,BI21,BJ21,BH22,BI22,BJ22)</f>
        <v>8</v>
      </c>
      <c r="CM20" s="514"/>
      <c r="CN20" s="516"/>
      <c r="CO20" s="517" t="str">
        <f>CONCATENATE(BK20,BL20,BM20,BK21,BL21,BM21,BK22,BL22,BM22)</f>
        <v>236</v>
      </c>
      <c r="CP20" s="514"/>
      <c r="CQ20" s="514"/>
      <c r="CR20" s="514" t="str">
        <f>CONCATENATE(BN20,BO20,BP20,BN21,BO21,BP21,BN22,BO22,BP22)</f>
        <v>24</v>
      </c>
      <c r="CS20" s="514"/>
      <c r="CT20" s="514"/>
      <c r="CU20" s="514" t="str">
        <f>CONCATENATE(BQ20,BR20,BS20,BQ21,BR21,BS21,BQ22,BR22,BS22)</f>
        <v>1</v>
      </c>
      <c r="CV20" s="514"/>
      <c r="CW20" s="516"/>
      <c r="CY20" s="281">
        <f>COUNTIF($AS$20:$BS$22,CY$4)-AF20</f>
        <v>0</v>
      </c>
      <c r="CZ20" s="560">
        <f t="shared" ref="CZ20:DG20" si="16">COUNTIF($AS$20:$BS$22,CZ$4)-AG20</f>
        <v>6</v>
      </c>
      <c r="DA20" s="560">
        <f t="shared" si="16"/>
        <v>3</v>
      </c>
      <c r="DB20" s="563">
        <f t="shared" si="16"/>
        <v>4</v>
      </c>
      <c r="DC20" s="560">
        <f t="shared" si="16"/>
        <v>3</v>
      </c>
      <c r="DD20" s="244">
        <f t="shared" si="16"/>
        <v>3</v>
      </c>
      <c r="DE20" s="560">
        <f t="shared" si="16"/>
        <v>0</v>
      </c>
      <c r="DF20" s="560">
        <f t="shared" si="16"/>
        <v>0</v>
      </c>
      <c r="DG20" s="569">
        <f t="shared" si="16"/>
        <v>3</v>
      </c>
      <c r="DI20" s="540">
        <f t="shared" ref="DI20" si="17">COUNTIF(CY20:DG22,1)</f>
        <v>0</v>
      </c>
    </row>
    <row r="21" spans="2:113" ht="12" customHeight="1">
      <c r="B21" s="257"/>
      <c r="C21" s="334"/>
      <c r="D21" s="481"/>
      <c r="E21" s="482"/>
      <c r="F21" s="483"/>
      <c r="G21" s="488"/>
      <c r="H21" s="482"/>
      <c r="I21" s="483"/>
      <c r="J21" s="488"/>
      <c r="K21" s="482"/>
      <c r="L21" s="491"/>
      <c r="M21" s="466"/>
      <c r="N21" s="467"/>
      <c r="O21" s="468"/>
      <c r="P21" s="473"/>
      <c r="Q21" s="467"/>
      <c r="R21" s="468"/>
      <c r="S21" s="473"/>
      <c r="T21" s="467"/>
      <c r="U21" s="476"/>
      <c r="V21" s="481"/>
      <c r="W21" s="482"/>
      <c r="X21" s="483"/>
      <c r="Y21" s="488"/>
      <c r="Z21" s="482"/>
      <c r="AA21" s="483"/>
      <c r="AB21" s="488"/>
      <c r="AC21" s="482"/>
      <c r="AD21" s="491"/>
      <c r="AE21" s="117"/>
      <c r="AF21" s="73"/>
      <c r="AG21" s="76"/>
      <c r="AH21" s="125"/>
      <c r="AI21" s="74">
        <f t="shared" si="15"/>
        <v>0</v>
      </c>
      <c r="AJ21" s="76">
        <f t="shared" si="15"/>
        <v>0</v>
      </c>
      <c r="AK21" s="125">
        <f t="shared" si="15"/>
        <v>0</v>
      </c>
      <c r="AL21" s="74"/>
      <c r="AM21" s="76"/>
      <c r="AN21" s="126"/>
      <c r="AO21" s="117" t="b">
        <f t="shared" si="2"/>
        <v>1</v>
      </c>
      <c r="AP21" s="117"/>
      <c r="AQ21" s="551"/>
      <c r="AR21" s="532"/>
      <c r="AS21" s="127" t="str">
        <f>IF(D20=4,4,IF($AI21=1,"",IF($D$36=1,"",IF($P$48=1,"",IF($AF$38=1,"",$AF$44)))))</f>
        <v/>
      </c>
      <c r="AT21" s="128">
        <f>IF(D20=5,5,IF($AJ21=1,"",IF($E$37=1,"",IF($Q$48=1,"",IF($AF$38=1,"",$AG$44)))))</f>
        <v>5</v>
      </c>
      <c r="AU21" s="128" t="str">
        <f>IF(D20=6,6,IF($AK21=1,"",IF($F$38=1,"",IF($R$48=1,"",IF($AF$38=1,"",$AH$44)))))</f>
        <v/>
      </c>
      <c r="AV21" s="129" t="str">
        <f>IF(G20=4,4,IF($AI21=1,"",IF($G$36=1,"",IF($P$48=1,"",IF($AG$38=1,"",$AF$44)))))</f>
        <v/>
      </c>
      <c r="AW21" s="128" t="str">
        <f>IF(G20=5,5,IF($AJ21=1,"",IF($H$37=1,"",IF($Q$48=1,"",IF($AG$38=1,"",$AG$44)))))</f>
        <v/>
      </c>
      <c r="AX21" s="130" t="str">
        <f>IF(G20=6,6,IF($AK21=1,"",IF($I$38=1,"",IF($R$48=1,"",IF($AG$38=1,"",$AH$44)))))</f>
        <v/>
      </c>
      <c r="AY21" s="128">
        <f>IF(J20=4,4,IF($AI21=1,"",IF($J$36=1,"",IF($P$48=1,"",IF($AH$38=1,"",$AF$44)))))</f>
        <v>4</v>
      </c>
      <c r="AZ21" s="128" t="str">
        <f>IF(J20=5,5,IF($AJ21=1,"",IF($K$37=1,"",IF($Q$48=1,"",IF($AH$38=1,"",$AG$44)))))</f>
        <v/>
      </c>
      <c r="BA21" s="131" t="str">
        <f>IF(J20=6,6,IF($AK21=1,"",IF($L$38=1,"",IF($R$48=1,"",IF($AH$38=1,"",$AH$44)))))</f>
        <v/>
      </c>
      <c r="BB21" s="127">
        <f>IF(M20=4,4,IF($AI21=1,"",IF(M$36=1,"",IF($S$48=1,"",IF($AI$38=1,"",$AF$44)))))</f>
        <v>4</v>
      </c>
      <c r="BC21" s="128">
        <f>IF(M20=5,5,IF($AJ21=1,"",IF(N$37=1,"",IF($T$48=1,"",IF($AI$38=1,"",$AG$44)))))</f>
        <v>5</v>
      </c>
      <c r="BD21" s="128">
        <f>IF(M20=6,6,IF($AK21=1,"",IF(O$38=1,"",IF($U$48=1,"",IF($AI$38=1,"",$AH$44)))))</f>
        <v>6</v>
      </c>
      <c r="BE21" s="129">
        <f>IF(P20=4,4,IF($AI21=1,"",IF(P$36=1,"",IF($S$48=1,"",IF($AJ$38=1,"",$AF$44)))))</f>
        <v>4</v>
      </c>
      <c r="BF21" s="128">
        <f>IF(P20=5,5,IF($AJ21=1,"",IF(Q$37=1,"",IF($T$48=1,"",IF($AJ$38=1,"",$AG$44)))))</f>
        <v>5</v>
      </c>
      <c r="BG21" s="130">
        <f>IF(P20=6,6,IF($AK21=1,"",IF(R$38=1,"",IF($U$48=1,"",IF($AJ$38=1,"",$AH$44)))))</f>
        <v>6</v>
      </c>
      <c r="BH21" s="128" t="str">
        <f>IF(S20=4,4,IF($AI21=1,"",IF(S$36=1,"",IF($S$48=1,"",IF($AK$38=1,"",$AF$44)))))</f>
        <v/>
      </c>
      <c r="BI21" s="128" t="str">
        <f>IF(S20=5,5,IF($AJ21=1,"",IF(T$37=1,"",IF($T$48=1,"",IF($AK$38=1,"",$AG$44)))))</f>
        <v/>
      </c>
      <c r="BJ21" s="131" t="str">
        <f>IF(S20=6,6,IF($AK21=1,"",IF(U$38=1,"",IF($U$48=1,"",IF($AK$38=1,"",$AH$44)))))</f>
        <v/>
      </c>
      <c r="BK21" s="127" t="str">
        <f>IF(V20=4,4,IF($AI21=1,"",IF(V$36=1,"",IF($V$48=1,"",IF($AL$38=1,"",$AF$44)))))</f>
        <v/>
      </c>
      <c r="BL21" s="128" t="str">
        <f>IF(V20=5,5,IF($AJ21=1,"",IF(W$37=1,"",IF($W$48=1,"",IF($AL$38=1,"",$AG$44)))))</f>
        <v/>
      </c>
      <c r="BM21" s="128">
        <f>IF(V20=6,6,IF($AK21=1,"",IF(X$38=1,"",IF($X$48=1,"",IF($AI$38=1,"",$AH$44)))))</f>
        <v>6</v>
      </c>
      <c r="BN21" s="129">
        <f>IF(Y20=4,4,IF($AI21=1,"",IF(Y$36=1,"",IF($V$48=1,"",IF($AM$38=1,"",$AF$44)))))</f>
        <v>4</v>
      </c>
      <c r="BO21" s="128" t="str">
        <f>IF(Y20=5,5,IF($AJ21=1,"",IF(Z$37=1,"",IF($W$48=1,"",IF($AM$38=1,"",$AG$44)))))</f>
        <v/>
      </c>
      <c r="BP21" s="130" t="str">
        <f>IF(Y20=6,6,IF($AK21=1,"",IF(AA$38=1,"",IF($X$48=1,"",IF($AM$38=1,"",$AH$44)))))</f>
        <v/>
      </c>
      <c r="BQ21" s="128" t="str">
        <f>IF(AB20=4,4,IF($AI21=1,"",IF(AB$36=1,"",IF($V$48=1,"",IF($AN$38=1,"",$AF$44)))))</f>
        <v/>
      </c>
      <c r="BR21" s="128" t="str">
        <f>IF(AB20=5,5,IF($AJ21=1,"",IF(AC$37=1,"",IF($W$48=1,"",IF($AN$38=1,"",$AG$44)))))</f>
        <v/>
      </c>
      <c r="BS21" s="131" t="str">
        <f>IF(AB20=6,6,IF($AK21=1,"",IF(AD$38=1,"",IF($X$48=1,"",IF($AN$38=1,"",$AH$44)))))</f>
        <v/>
      </c>
      <c r="BU21" s="257"/>
      <c r="BV21" s="276"/>
      <c r="BW21" s="525"/>
      <c r="BX21" s="514"/>
      <c r="BY21" s="514"/>
      <c r="BZ21" s="514"/>
      <c r="CA21" s="514"/>
      <c r="CB21" s="514"/>
      <c r="CC21" s="514"/>
      <c r="CD21" s="514"/>
      <c r="CE21" s="518"/>
      <c r="CF21" s="517"/>
      <c r="CG21" s="514"/>
      <c r="CH21" s="514"/>
      <c r="CI21" s="514"/>
      <c r="CJ21" s="514"/>
      <c r="CK21" s="514"/>
      <c r="CL21" s="514"/>
      <c r="CM21" s="514"/>
      <c r="CN21" s="516"/>
      <c r="CO21" s="517"/>
      <c r="CP21" s="514"/>
      <c r="CQ21" s="514"/>
      <c r="CR21" s="514"/>
      <c r="CS21" s="514"/>
      <c r="CT21" s="514"/>
      <c r="CU21" s="514"/>
      <c r="CV21" s="514"/>
      <c r="CW21" s="516"/>
      <c r="CY21" s="281"/>
      <c r="CZ21" s="560"/>
      <c r="DA21" s="560"/>
      <c r="DB21" s="563"/>
      <c r="DC21" s="560"/>
      <c r="DD21" s="244"/>
      <c r="DE21" s="560"/>
      <c r="DF21" s="560"/>
      <c r="DG21" s="569"/>
      <c r="DI21" s="540"/>
    </row>
    <row r="22" spans="2:113" ht="12" customHeight="1" thickBot="1">
      <c r="B22" s="258"/>
      <c r="C22" s="335"/>
      <c r="D22" s="484"/>
      <c r="E22" s="485"/>
      <c r="F22" s="486"/>
      <c r="G22" s="489"/>
      <c r="H22" s="485"/>
      <c r="I22" s="486"/>
      <c r="J22" s="489"/>
      <c r="K22" s="485"/>
      <c r="L22" s="492"/>
      <c r="M22" s="469"/>
      <c r="N22" s="470"/>
      <c r="O22" s="471"/>
      <c r="P22" s="474"/>
      <c r="Q22" s="470"/>
      <c r="R22" s="471"/>
      <c r="S22" s="474"/>
      <c r="T22" s="470"/>
      <c r="U22" s="477"/>
      <c r="V22" s="484"/>
      <c r="W22" s="485"/>
      <c r="X22" s="486"/>
      <c r="Y22" s="489"/>
      <c r="Z22" s="485"/>
      <c r="AA22" s="486"/>
      <c r="AB22" s="489"/>
      <c r="AC22" s="485"/>
      <c r="AD22" s="492"/>
      <c r="AE22" s="117"/>
      <c r="AF22" s="147"/>
      <c r="AG22" s="148"/>
      <c r="AH22" s="149"/>
      <c r="AI22" s="150"/>
      <c r="AJ22" s="148"/>
      <c r="AK22" s="149"/>
      <c r="AL22" s="150">
        <f t="shared" si="15"/>
        <v>1</v>
      </c>
      <c r="AM22" s="148">
        <f t="shared" si="15"/>
        <v>1</v>
      </c>
      <c r="AN22" s="151">
        <f t="shared" si="15"/>
        <v>0</v>
      </c>
      <c r="AO22" s="117" t="b">
        <f t="shared" si="2"/>
        <v>1</v>
      </c>
      <c r="AP22" s="117"/>
      <c r="AQ22" s="552"/>
      <c r="AR22" s="533"/>
      <c r="AS22" s="152" t="str">
        <f>IF(D20=7,7,IF($AL22=1,"",IF($D$39=1,"",IF($P$49=1,"",IF($AF$38=1,"",$AF$45)))))</f>
        <v/>
      </c>
      <c r="AT22" s="153" t="str">
        <f>IF(D20=8,8,IF($AM22=1,"",IF($E$40=1,"",IF($Q$49=1,"",IF($AF$38=1,"",$AG$45)))))</f>
        <v/>
      </c>
      <c r="AU22" s="153">
        <f>IF(D20=9,9,IF($AN22=1,"",IF($F$41=1,"",IF($R$49=1,"",IF($AF$38=1,"",$AH$45)))))</f>
        <v>9</v>
      </c>
      <c r="AV22" s="154">
        <f>IF(G20=7,7,IF($AL22=1,"",IF($G$39=1,"",IF($P$49=1,"",IF($AG$38=1,"",$AF$45)))))</f>
        <v>7</v>
      </c>
      <c r="AW22" s="153" t="str">
        <f>IF(G20=8,8,IF($AM22=1,"",IF($H$40=1,"",IF($Q$49=1,"",IF($AG$38=1,"",$AG$45)))))</f>
        <v/>
      </c>
      <c r="AX22" s="155" t="str">
        <f>IF(G20=9,9,IF($AN22=1,"",IF($I$41=1,"",IF($R$49=1,"",IF($AG$38=1,"",$AH$45)))))</f>
        <v/>
      </c>
      <c r="AY22" s="153" t="str">
        <f>IF(J20=7,7,IF($AL22=1,"",IF($J$39=1,"",IF($P$49=1,"",IF($AH$38=1,"",$AF$45)))))</f>
        <v/>
      </c>
      <c r="AZ22" s="153" t="str">
        <f>IF(J20=8,8,IF($AM22=1,"",IF($K$40=1,"",IF($Q$49=1,"",IF($AH$38=1,"",$AG$45)))))</f>
        <v/>
      </c>
      <c r="BA22" s="156" t="str">
        <f>IF(J20=9,9,IF($AN22=1,"",IF($L$41=1,"",IF($R$49=1,"",IF($AH$38=1,"",$AH$45)))))</f>
        <v/>
      </c>
      <c r="BB22" s="152" t="str">
        <f>IF(M20=7,7,IF($AL22=1,"",IF(M$39=1,"",IF($S$49=1,"",IF($AI$38=1,"",$AF$45)))))</f>
        <v/>
      </c>
      <c r="BC22" s="153" t="str">
        <f>IF(M20=8,8,IF($AM22=1,"",IF(N$40=1,"",IF($T$49=1,"",IF($AI$38=1,"",$AG$45)))))</f>
        <v/>
      </c>
      <c r="BD22" s="153">
        <f>IF(M20=9,9,IF($AN22=1,"",IF(O$41=1,"",IF($U$49=1,"",IF($AI$38=1,"",$AH$45)))))</f>
        <v>9</v>
      </c>
      <c r="BE22" s="154" t="str">
        <f>IF(P20=7,7,IF($AL22=1,"",IF(P$39=1,"",IF($S$49=1,"",IF($AJ$38=1,"",$AF$45)))))</f>
        <v/>
      </c>
      <c r="BF22" s="153" t="str">
        <f>IF(P20=8,8,IF($AM22=1,"",IF(Q$40=1,"",IF($T$49=1,"",IF($AJ$38=1,"",$AG$45)))))</f>
        <v/>
      </c>
      <c r="BG22" s="155">
        <f>IF(P20=9,9,IF($AN22=1,"",IF(R$41=1,"",IF($U$49=1,"",IF($AJ$38=1,"",$AH$45)))))</f>
        <v>9</v>
      </c>
      <c r="BH22" s="153" t="str">
        <f>IF(S20=7,7,IF($AL22=1,"",IF(S$39=1,"",IF($S$49=1,"",IF($AK$38=1,"",$AF$45)))))</f>
        <v/>
      </c>
      <c r="BI22" s="153">
        <f>IF(S20=8,8,IF($AM22=1,"",IF(T$40=1,"",IF($T$49=1,"",IF($AK$38=1,"",$AG$45)))))</f>
        <v>8</v>
      </c>
      <c r="BJ22" s="156" t="str">
        <f>IF(S20=9,9,IF($AN22=1,"",IF(U$41=1,"",IF($U$49=1,"",IF($AK$38=1,"",$AH$45)))))</f>
        <v/>
      </c>
      <c r="BK22" s="152" t="str">
        <f>IF(V20=7,7,IF($AL22=1,"",IF(V$39=1,"",IF($V$49=1,"",IF($AL$38=1,"",$AF$45)))))</f>
        <v/>
      </c>
      <c r="BL22" s="153" t="str">
        <f>IF(V20=8,8,IF($AM22=1,"",IF(W$40=1,"",IF($W$49=1,"",IF($AL$38=1,"",$AG$45)))))</f>
        <v/>
      </c>
      <c r="BM22" s="153" t="str">
        <f>IF(V20=9,9,IF($AN22=1,"",IF(X$41=1,"",IF($X$49=1,"",IF($AL$38=1,"",$AH$45)))))</f>
        <v/>
      </c>
      <c r="BN22" s="154" t="str">
        <f>IF(Y20=7,7,IF($AL22=1,"",IF(Y$39=1,"",IF($V$49=1,"",IF($AM$38=1,"",$AF$45)))))</f>
        <v/>
      </c>
      <c r="BO22" s="153" t="str">
        <f>IF(Y20=8,8,IF($AM22=1,"",IF(Z$40=1,"",IF($W$49=1,"",IF($AM$38=1,"",$AG$45)))))</f>
        <v/>
      </c>
      <c r="BP22" s="155" t="str">
        <f>IF(Y20=9,9,IF($AN22=1,"",IF(AA$41=1,"",IF($X$49=1,"",IF($AM$38=1,"",$AH$45)))))</f>
        <v/>
      </c>
      <c r="BQ22" s="153" t="str">
        <f>IF(AB20=7,7,IF($AL22=1,"",IF(AB$39=1,"",IF($V$49=1,"",IF($AN$38=1,"",$AF$45)))))</f>
        <v/>
      </c>
      <c r="BR22" s="153" t="str">
        <f>IF(AB20=8,8,IF($AM22=1,"",IF(AC$40=1,"",IF($W$49=1,"",IF($AN$38=1,"",$AG$45)))))</f>
        <v/>
      </c>
      <c r="BS22" s="156" t="str">
        <f>IF(AB20=9,9,IF($AN22=1,"",IF(AD$41=1,"",IF($X$49=1,"",IF($AN$38=1,"",$AH$45)))))</f>
        <v/>
      </c>
      <c r="BU22" s="258"/>
      <c r="BV22" s="277"/>
      <c r="BW22" s="545"/>
      <c r="BX22" s="535"/>
      <c r="BY22" s="535"/>
      <c r="BZ22" s="535"/>
      <c r="CA22" s="535"/>
      <c r="CB22" s="535"/>
      <c r="CC22" s="535"/>
      <c r="CD22" s="535"/>
      <c r="CE22" s="536"/>
      <c r="CF22" s="537"/>
      <c r="CG22" s="535"/>
      <c r="CH22" s="535"/>
      <c r="CI22" s="535"/>
      <c r="CJ22" s="535"/>
      <c r="CK22" s="535"/>
      <c r="CL22" s="535"/>
      <c r="CM22" s="535"/>
      <c r="CN22" s="538"/>
      <c r="CO22" s="537"/>
      <c r="CP22" s="535"/>
      <c r="CQ22" s="535"/>
      <c r="CR22" s="535"/>
      <c r="CS22" s="535"/>
      <c r="CT22" s="535"/>
      <c r="CU22" s="535"/>
      <c r="CV22" s="535"/>
      <c r="CW22" s="538"/>
      <c r="CY22" s="564"/>
      <c r="CZ22" s="565"/>
      <c r="DA22" s="565"/>
      <c r="DB22" s="567"/>
      <c r="DC22" s="565"/>
      <c r="DD22" s="566"/>
      <c r="DE22" s="565"/>
      <c r="DF22" s="565"/>
      <c r="DG22" s="570"/>
      <c r="DI22" s="540"/>
    </row>
    <row r="23" spans="2:113" ht="12" customHeight="1">
      <c r="B23" s="257" t="s">
        <v>10</v>
      </c>
      <c r="C23" s="352" t="s">
        <v>38</v>
      </c>
      <c r="D23" s="503">
        <f>数独プレイ!D23</f>
        <v>0</v>
      </c>
      <c r="E23" s="504"/>
      <c r="F23" s="505"/>
      <c r="G23" s="506">
        <f>数独プレイ!G23</f>
        <v>0</v>
      </c>
      <c r="H23" s="504"/>
      <c r="I23" s="505"/>
      <c r="J23" s="506">
        <f>数独プレイ!J23</f>
        <v>9</v>
      </c>
      <c r="K23" s="504"/>
      <c r="L23" s="507"/>
      <c r="M23" s="508">
        <f>数独プレイ!M23</f>
        <v>0</v>
      </c>
      <c r="N23" s="509"/>
      <c r="O23" s="510"/>
      <c r="P23" s="511">
        <f>数独プレイ!P23</f>
        <v>0</v>
      </c>
      <c r="Q23" s="509"/>
      <c r="R23" s="510"/>
      <c r="S23" s="511">
        <f>数独プレイ!S23</f>
        <v>2</v>
      </c>
      <c r="T23" s="509"/>
      <c r="U23" s="512"/>
      <c r="V23" s="503">
        <f>数独プレイ!V23</f>
        <v>0</v>
      </c>
      <c r="W23" s="504"/>
      <c r="X23" s="505"/>
      <c r="Y23" s="506">
        <f>数独プレイ!Y23</f>
        <v>0</v>
      </c>
      <c r="Z23" s="504"/>
      <c r="AA23" s="505"/>
      <c r="AB23" s="506">
        <f>数独プレイ!AB23</f>
        <v>5</v>
      </c>
      <c r="AC23" s="504"/>
      <c r="AD23" s="507"/>
      <c r="AE23" s="117"/>
      <c r="AF23" s="62">
        <f>COUNTIF($D$23:$AD$25,AF$4)</f>
        <v>0</v>
      </c>
      <c r="AG23" s="70">
        <f t="shared" ref="AG23:AN25" si="18">COUNTIF($D$23:$AD$25,AG$4)</f>
        <v>1</v>
      </c>
      <c r="AH23" s="118">
        <f t="shared" si="18"/>
        <v>0</v>
      </c>
      <c r="AI23" s="63">
        <f>AI24</f>
        <v>0</v>
      </c>
      <c r="AJ23" s="70">
        <f>AJ24</f>
        <v>1</v>
      </c>
      <c r="AK23" s="118">
        <f>AK24</f>
        <v>0</v>
      </c>
      <c r="AL23" s="63">
        <f>AL25</f>
        <v>0</v>
      </c>
      <c r="AM23" s="70">
        <f>AM25</f>
        <v>0</v>
      </c>
      <c r="AN23" s="119">
        <f>AN25</f>
        <v>1</v>
      </c>
      <c r="AO23" s="117" t="b">
        <f t="shared" si="2"/>
        <v>1</v>
      </c>
      <c r="AP23" s="117"/>
      <c r="AQ23" s="551" t="s">
        <v>3</v>
      </c>
      <c r="AR23" s="534" t="s">
        <v>38</v>
      </c>
      <c r="AS23" s="120">
        <f>IF(D23=1,1,IF($AF23=1,"",IF($D$33=1,"",IF($P$50=1,"",IF($AF$39=1,"",$AF$43)))))</f>
        <v>1</v>
      </c>
      <c r="AT23" s="121" t="str">
        <f>IF(D23=2,2,IF($AG23=1,"",IF($E$34=1,"",IF($Q$50=1,"",IF($AF$39=1,"",$AG$43)))))</f>
        <v/>
      </c>
      <c r="AU23" s="121" t="str">
        <f>IF(D23=3,3,IF($AH23=1,"",IF($F$35=1,"",IF($R$50=1,"",IF($AF$39=1,"",$AH$43)))))</f>
        <v/>
      </c>
      <c r="AV23" s="122" t="str">
        <f>IF(G23=1,1,IF($AF23=1,"",IF($G$33=1,"",IF($P$50=1,"",IF($AG$39=1,"",$AF$43)))))</f>
        <v/>
      </c>
      <c r="AW23" s="121" t="str">
        <f>IF(G23=2,2,IF($AG23=1,"",IF($H$34=1,"",IF($Q$50=1,"",IF($AG$39=1,"",$AG$43)))))</f>
        <v/>
      </c>
      <c r="AX23" s="123">
        <f>IF(G23=3,3,IF($AH23=1,"",IF($I$35=1,"",IF($R$50=1,"",IF($AG$39=1,"",$AH$43)))))</f>
        <v>3</v>
      </c>
      <c r="AY23" s="121" t="str">
        <f>IF(J23=1,1,IF($AF23=1,"",IF($J$33=1,"",IF($P$50=1,"",IF($AH$39=1,"",$AF$43)))))</f>
        <v/>
      </c>
      <c r="AZ23" s="121" t="str">
        <f>IF(J23=2,2,IF($AG23=1,"",IF($K$34=1,"",IF($Q$50=1,"",IF($AH$39=1,"",$AG$43)))))</f>
        <v/>
      </c>
      <c r="BA23" s="124" t="str">
        <f>IF(J23=3,3,IF($AH23=1,"",IF($L$35=1,"",IF($R$50=1,"",IF($AH$39=1,"",$AH$43)))))</f>
        <v/>
      </c>
      <c r="BB23" s="120">
        <f>IF(M23=1,1,IF($AF23=1,"",IF(M$33=1,"",IF($S$50=1,"",IF($AI$39=1,"",$AF$43)))))</f>
        <v>1</v>
      </c>
      <c r="BC23" s="121" t="str">
        <f>IF(M23=2,2,IF($AG23=1,"",IF(N$34=1,"",IF($T$50=1,"",IF($AI$39=1,"",$AG$43)))))</f>
        <v/>
      </c>
      <c r="BD23" s="121" t="str">
        <f>IF(M23=3,3,IF($AH23=1,"",IF(O$35=1,"",IF($U$50=1,"",IF($AI$39=1,"",$AH$43)))))</f>
        <v/>
      </c>
      <c r="BE23" s="122">
        <f>IF(P23=1,1,IF($AF23=1,"",IF(P$33=1,"",IF($S$50=1,"",IF($AJ$39=1,"",$AF$43)))))</f>
        <v>1</v>
      </c>
      <c r="BF23" s="121" t="str">
        <f>IF(P23=2,2,IF($AG23=1,"",IF(Q$34=1,"",IF($T$50=1,"",IF($AJ$39=1,"",$AG$43)))))</f>
        <v/>
      </c>
      <c r="BG23" s="123" t="str">
        <f>IF(P23=3,3,IF($AH23=1,"",IF(R$35=1,"",IF($U$50=1,"",IF($AJ$39=1,"",$AH$43)))))</f>
        <v/>
      </c>
      <c r="BH23" s="121" t="str">
        <f>IF(S23=1,1,IF($AF23=1,"",IF(S$33=1,"",IF($S$50=1,"",IF($AK$39=1,"",$AF$43)))))</f>
        <v/>
      </c>
      <c r="BI23" s="121">
        <f>IF(S23=2,2,IF($AG23=1,"",IF(T$34=1,"",IF($T$50=1,"",IF($AK$39=1,"",$AG$43)))))</f>
        <v>2</v>
      </c>
      <c r="BJ23" s="124" t="str">
        <f>IF(S23=3,3,IF($AH23=1,"",IF(U$35=1,"",IF($U$50=1,"",IF($AK$39=1,"",$AH$43)))))</f>
        <v/>
      </c>
      <c r="BK23" s="120">
        <f>IF(V23=1,1,IF($AF23=1,"",IF(V$33=1,"",IF($V$50=1,"",IF($AL$39=1,"",$AF$43)))))</f>
        <v>1</v>
      </c>
      <c r="BL23" s="121" t="str">
        <f>IF(V23=2,2,IF($AG23=1,"",IF(W$34=1,"",IF($W$50=1,"",IF($AL$39=1,"",$AG$43)))))</f>
        <v/>
      </c>
      <c r="BM23" s="121" t="str">
        <f>IF(V23=3,3,IF($AH23=1,"",IF(X$35=1,"",IF($X$50=1,"",IF($AL$39=1,"",$AH$43)))))</f>
        <v/>
      </c>
      <c r="BN23" s="122">
        <f>IF(Y23=1,1,IF($AF23=1,"",IF(Y$33=1,"",IF($V$50=1,"",IF($AM$39=1,"",$AF$43)))))</f>
        <v>1</v>
      </c>
      <c r="BO23" s="121" t="str">
        <f>IF(Y23=2,2,IF($AG23=1,"",IF(Z$34=1,"",IF($W$50=1,"",IF($AM$39=1,"",$AG$43)))))</f>
        <v/>
      </c>
      <c r="BP23" s="123" t="str">
        <f>IF(Y23=3,3,IF($AH23=1,"",IF(AA$35=1,"",IF($X$50=1,"",IF($AM$39=1,"",$AH$43)))))</f>
        <v/>
      </c>
      <c r="BQ23" s="121" t="str">
        <f>IF(AB23=1,1,IF($AF23=1,"",IF(AB$33=1,"",IF($V$50=1,"",IF($AN$39=1,"",$AF$43)))))</f>
        <v/>
      </c>
      <c r="BR23" s="121" t="str">
        <f>IF(AB23=2,2,IF($AG23=1,"",IF(AC$34=1,"",IF($W$50=1,"",IF($AN$39=1,"",$AG$43)))))</f>
        <v/>
      </c>
      <c r="BS23" s="124" t="str">
        <f>IF(AB23=3,3,IF($AH23=1,"",IF(AD$35=1,"",IF($X$50=1,"",IF($AN$39=1,"",$AH$43)))))</f>
        <v/>
      </c>
      <c r="BU23" s="257" t="s">
        <v>3</v>
      </c>
      <c r="BV23" s="259">
        <v>1</v>
      </c>
      <c r="BW23" s="520" t="str">
        <f>CONCATENATE(AS23,AT23,AU23,AS24,AT24,AU24,AS25,AT25,AU25)</f>
        <v>17</v>
      </c>
      <c r="BX23" s="513"/>
      <c r="BY23" s="513"/>
      <c r="BZ23" s="513" t="str">
        <f>CONCATENATE(AV23,AW23,AX23,AV24,AW24,AX24,AV25,AW25,AX25)</f>
        <v>346</v>
      </c>
      <c r="CA23" s="513"/>
      <c r="CB23" s="513"/>
      <c r="CC23" s="513" t="str">
        <f>CONCATENATE(AY23,AZ23,BA23,AY24,AZ24,BA24,AY25,AZ25,BA25)</f>
        <v>9</v>
      </c>
      <c r="CD23" s="513"/>
      <c r="CE23" s="519"/>
      <c r="CF23" s="520" t="str">
        <f>CONCATENATE(BB23,BC23,BD23,BB24,BC24,BD24,BB25,BC25,BD25)</f>
        <v>146</v>
      </c>
      <c r="CG23" s="513"/>
      <c r="CH23" s="513"/>
      <c r="CI23" s="513" t="str">
        <f>CONCATENATE(BE23,BF23,BG23,BE24,BF24,BG24,BE25,BF25,BG25)</f>
        <v>14678</v>
      </c>
      <c r="CJ23" s="513"/>
      <c r="CK23" s="513"/>
      <c r="CL23" s="513" t="str">
        <f>CONCATENATE(BH23,BI23,BJ23,BH24,BI24,BJ24,BH25,BI25,BJ25)</f>
        <v>2</v>
      </c>
      <c r="CM23" s="513"/>
      <c r="CN23" s="515"/>
      <c r="CO23" s="520" t="str">
        <f>CONCATENATE(BK23,BL23,BM23,BK24,BL24,BM24,BK25,BL25,BM25)</f>
        <v>167</v>
      </c>
      <c r="CP23" s="513"/>
      <c r="CQ23" s="513"/>
      <c r="CR23" s="513" t="str">
        <f>CONCATENATE(BN23,BO23,BP23,BN24,BO24,BP24,BN25,BO25,BP25)</f>
        <v>178</v>
      </c>
      <c r="CS23" s="513"/>
      <c r="CT23" s="513"/>
      <c r="CU23" s="513" t="str">
        <f>CONCATENATE(BQ23,BR23,BS23,BQ24,BR24,BS24,BQ25,BR25,BS25)</f>
        <v>5</v>
      </c>
      <c r="CV23" s="513"/>
      <c r="CW23" s="515"/>
      <c r="CY23" s="281">
        <f>COUNTIF($AS$23:$BS$25,CY$4)-AF23</f>
        <v>5</v>
      </c>
      <c r="CZ23" s="560">
        <f t="shared" ref="CZ23:DG23" si="19">COUNTIF($AS$23:$BS$25,CZ$4)-AG23</f>
        <v>0</v>
      </c>
      <c r="DA23" s="244">
        <f t="shared" si="19"/>
        <v>1</v>
      </c>
      <c r="DB23" s="563">
        <f t="shared" si="19"/>
        <v>3</v>
      </c>
      <c r="DC23" s="560">
        <f t="shared" si="19"/>
        <v>0</v>
      </c>
      <c r="DD23" s="244">
        <f t="shared" si="19"/>
        <v>4</v>
      </c>
      <c r="DE23" s="563">
        <f t="shared" si="19"/>
        <v>4</v>
      </c>
      <c r="DF23" s="560">
        <f t="shared" si="19"/>
        <v>2</v>
      </c>
      <c r="DG23" s="569">
        <f t="shared" si="19"/>
        <v>0</v>
      </c>
      <c r="DI23" s="540">
        <f t="shared" ref="DI23" si="20">COUNTIF(CY23:DG25,1)</f>
        <v>1</v>
      </c>
    </row>
    <row r="24" spans="2:113" ht="12" customHeight="1">
      <c r="B24" s="257"/>
      <c r="C24" s="334"/>
      <c r="D24" s="466"/>
      <c r="E24" s="467"/>
      <c r="F24" s="468"/>
      <c r="G24" s="473"/>
      <c r="H24" s="467"/>
      <c r="I24" s="468"/>
      <c r="J24" s="473"/>
      <c r="K24" s="467"/>
      <c r="L24" s="476"/>
      <c r="M24" s="481"/>
      <c r="N24" s="482"/>
      <c r="O24" s="483"/>
      <c r="P24" s="488"/>
      <c r="Q24" s="482"/>
      <c r="R24" s="483"/>
      <c r="S24" s="488"/>
      <c r="T24" s="482"/>
      <c r="U24" s="491"/>
      <c r="V24" s="466"/>
      <c r="W24" s="467"/>
      <c r="X24" s="468"/>
      <c r="Y24" s="473"/>
      <c r="Z24" s="467"/>
      <c r="AA24" s="468"/>
      <c r="AB24" s="473"/>
      <c r="AC24" s="467"/>
      <c r="AD24" s="476"/>
      <c r="AE24" s="117"/>
      <c r="AF24" s="73"/>
      <c r="AG24" s="76"/>
      <c r="AH24" s="125"/>
      <c r="AI24" s="74">
        <f t="shared" si="18"/>
        <v>0</v>
      </c>
      <c r="AJ24" s="76">
        <f t="shared" si="18"/>
        <v>1</v>
      </c>
      <c r="AK24" s="125">
        <f t="shared" si="18"/>
        <v>0</v>
      </c>
      <c r="AL24" s="74"/>
      <c r="AM24" s="76"/>
      <c r="AN24" s="126"/>
      <c r="AO24" s="117" t="b">
        <f t="shared" si="2"/>
        <v>1</v>
      </c>
      <c r="AP24" s="117"/>
      <c r="AQ24" s="551"/>
      <c r="AR24" s="532"/>
      <c r="AS24" s="127" t="str">
        <f>IF(D23=4,4,IF($AI24=1,"",IF($D$36=1,"",IF($P$51=1,"",IF($AF$39=1,"",$AF$44)))))</f>
        <v/>
      </c>
      <c r="AT24" s="128" t="str">
        <f>IF(D23=5,5,IF($AJ24=1,"",IF($E$37=1,"",IF($Q$51=1,"",IF($AF$39=1,"",$AG$44)))))</f>
        <v/>
      </c>
      <c r="AU24" s="128" t="str">
        <f>IF(D23=6,6,IF($AK24=1,"",IF($F$38=1,"",IF($R$51=1,"",IF($AF$39=1,"",$AH$44)))))</f>
        <v/>
      </c>
      <c r="AV24" s="129">
        <f>IF(G23=4,4,IF($AI24=1,"",IF($G$36=1,"",IF($P$51=1,"",IF($AG$39=1,"",$AF$44)))))</f>
        <v>4</v>
      </c>
      <c r="AW24" s="128" t="str">
        <f>IF(G23=5,5,IF($AJ24=1,"",IF($H$37=1,"",IF($Q$51=1,"",IF($AG$39=1,"",$AG$44)))))</f>
        <v/>
      </c>
      <c r="AX24" s="130">
        <f>IF(G23=6,6,IF($AK24=1,"",IF($I$38=1,"",IF($R$51=1,"",IF($AG$39=1,"",$AH$44)))))</f>
        <v>6</v>
      </c>
      <c r="AY24" s="128" t="str">
        <f>IF(J23=4,4,IF($AI24=1,"",IF($J$36=1,"",IF($P$51=1,"",IF($AH$39=1,"",$AF$44)))))</f>
        <v/>
      </c>
      <c r="AZ24" s="128" t="str">
        <f>IF(J23=5,5,IF($AJ24=1,"",IF($K$37=1,"",IF($Q$51=1,"",IF($AH$39=1,"",$AG$44)))))</f>
        <v/>
      </c>
      <c r="BA24" s="131" t="str">
        <f>IF(J23=6,6,IF($AK24=1,"",IF($L$38=1,"",IF($R$51=1,"",IF($AH$39=1,"",$AH$44)))))</f>
        <v/>
      </c>
      <c r="BB24" s="127">
        <f>IF(M23=4,4,IF($AI24=1,"",IF(M$36=1,"",IF($S$51=1,"",IF($AI$39=1,"",$AF$44)))))</f>
        <v>4</v>
      </c>
      <c r="BC24" s="128" t="str">
        <f>IF(M23=5,5,IF($AJ24=1,"",IF(N$37=1,"",IF($T$51=1,"",IF($AI$39=1,"",$AG$44)))))</f>
        <v/>
      </c>
      <c r="BD24" s="128">
        <f>IF(M23=6,6,IF($AK24=1,"",IF(O$38=1,"",IF($U$51=1,"",IF($AI$39=1,"",$AH$44)))))</f>
        <v>6</v>
      </c>
      <c r="BE24" s="129">
        <f>IF(P23=4,4,IF($AI24=1,"",IF(P$36=1,"",IF($S$51=1,"",IF($AJ$39=1,"",$AF$44)))))</f>
        <v>4</v>
      </c>
      <c r="BF24" s="128" t="str">
        <f>IF(P23=5,5,IF($AJ24=1,"",IF(Q$37=1,"",IF($T$51=1,"",IF($AJ$39=1,"",$AG$44)))))</f>
        <v/>
      </c>
      <c r="BG24" s="130">
        <f>IF(P23=6,6,IF($AK24=1,"",IF(R$38=1,"",IF($U$51=1,"",IF($AJ$39=1,"",$AH$44)))))</f>
        <v>6</v>
      </c>
      <c r="BH24" s="128" t="str">
        <f>IF(S23=4,4,IF($AI24=1,"",IF(S$36=1,"",IF($S$51=1,"",IF($AK$39=1,"",$AF$44)))))</f>
        <v/>
      </c>
      <c r="BI24" s="128" t="str">
        <f>IF(S23=5,5,IF($AJ24=1,"",IF(T$37=1,"",IF($T$51=1,"",IF($AK$39=1,"",$AG$44)))))</f>
        <v/>
      </c>
      <c r="BJ24" s="131" t="str">
        <f>IF(S23=6,6,IF($AK24=1,"",IF(U$38=1,"",IF($U$51=1,"",IF($AK$39=1,"",$AH$44)))))</f>
        <v/>
      </c>
      <c r="BK24" s="127" t="str">
        <f>IF(V23=4,4,IF($AI24=1,"",IF(V$36=1,"",IF($V$51=1,"",IF($AL$39=1,"",$AF$44)))))</f>
        <v/>
      </c>
      <c r="BL24" s="128" t="str">
        <f>IF(V23=5,5,IF($AJ24=1,"",IF(W$37=1,"",IF($W$51=1,"",IF($AL$39=1,"",$AG$44)))))</f>
        <v/>
      </c>
      <c r="BM24" s="128">
        <f>IF(V23=6,6,IF($AK24=1,"",IF(X$38=1,"",IF($X$51=1,"",IF($AL$39=1,"",$AH$44)))))</f>
        <v>6</v>
      </c>
      <c r="BN24" s="129" t="str">
        <f>IF(Y23=4,4,IF($AI24=1,"",IF(Y$36=1,"",IF($V$51=1,"",IF($AM$39=1,"",$AF$44)))))</f>
        <v/>
      </c>
      <c r="BO24" s="128" t="str">
        <f>IF(Y23=5,5,IF($AJ24=1,"",IF(Z$37=1,"",IF($W$51=1,"",IF($AM$39=1,"",$AG$44)))))</f>
        <v/>
      </c>
      <c r="BP24" s="130" t="str">
        <f>IF(Y23=6,6,IF($AK24=1,"",IF(AA$38=1,"",IF($X$51=1,"",IF($AM$39=1,"",$AH$44)))))</f>
        <v/>
      </c>
      <c r="BQ24" s="128" t="str">
        <f>IF(AB23=4,4,IF($AI24=1,"",IF(AB$36=1,"",IF($V$51=1,"",IF($AN$39=1,"",$AF$44)))))</f>
        <v/>
      </c>
      <c r="BR24" s="128">
        <f>IF(AB23=5,5,IF($AJ24=1,"",IF(AC$37=1,"",IF($W$51=1,"",IF($AN$39=1,"",$AG$44)))))</f>
        <v>5</v>
      </c>
      <c r="BS24" s="131" t="str">
        <f>IF(AB23=6,6,IF($AK24=1,"",IF(AD$38=1,"",IF($X$51=1,"",IF($AN$39=1,"",$AH$44)))))</f>
        <v/>
      </c>
      <c r="BU24" s="257"/>
      <c r="BV24" s="254"/>
      <c r="BW24" s="517"/>
      <c r="BX24" s="514"/>
      <c r="BY24" s="514"/>
      <c r="BZ24" s="514"/>
      <c r="CA24" s="514"/>
      <c r="CB24" s="514"/>
      <c r="CC24" s="514"/>
      <c r="CD24" s="514"/>
      <c r="CE24" s="518"/>
      <c r="CF24" s="517"/>
      <c r="CG24" s="514"/>
      <c r="CH24" s="514"/>
      <c r="CI24" s="514"/>
      <c r="CJ24" s="514"/>
      <c r="CK24" s="514"/>
      <c r="CL24" s="514"/>
      <c r="CM24" s="514"/>
      <c r="CN24" s="516"/>
      <c r="CO24" s="517"/>
      <c r="CP24" s="514"/>
      <c r="CQ24" s="514"/>
      <c r="CR24" s="514"/>
      <c r="CS24" s="514"/>
      <c r="CT24" s="514"/>
      <c r="CU24" s="514"/>
      <c r="CV24" s="514"/>
      <c r="CW24" s="516"/>
      <c r="CY24" s="281"/>
      <c r="CZ24" s="560"/>
      <c r="DA24" s="244"/>
      <c r="DB24" s="563"/>
      <c r="DC24" s="560"/>
      <c r="DD24" s="244"/>
      <c r="DE24" s="563"/>
      <c r="DF24" s="560"/>
      <c r="DG24" s="569"/>
      <c r="DI24" s="540"/>
    </row>
    <row r="25" spans="2:113" ht="12" customHeight="1" thickBot="1">
      <c r="B25" s="257"/>
      <c r="C25" s="334"/>
      <c r="D25" s="493"/>
      <c r="E25" s="494"/>
      <c r="F25" s="495"/>
      <c r="G25" s="496"/>
      <c r="H25" s="494"/>
      <c r="I25" s="495"/>
      <c r="J25" s="496"/>
      <c r="K25" s="494"/>
      <c r="L25" s="497"/>
      <c r="M25" s="498"/>
      <c r="N25" s="499"/>
      <c r="O25" s="500"/>
      <c r="P25" s="501"/>
      <c r="Q25" s="499"/>
      <c r="R25" s="500"/>
      <c r="S25" s="501"/>
      <c r="T25" s="499"/>
      <c r="U25" s="502"/>
      <c r="V25" s="493"/>
      <c r="W25" s="494"/>
      <c r="X25" s="495"/>
      <c r="Y25" s="496"/>
      <c r="Z25" s="494"/>
      <c r="AA25" s="495"/>
      <c r="AB25" s="496"/>
      <c r="AC25" s="494"/>
      <c r="AD25" s="497"/>
      <c r="AE25" s="117"/>
      <c r="AF25" s="132"/>
      <c r="AG25" s="133"/>
      <c r="AH25" s="134"/>
      <c r="AI25" s="135"/>
      <c r="AJ25" s="133"/>
      <c r="AK25" s="134"/>
      <c r="AL25" s="135">
        <f t="shared" si="18"/>
        <v>0</v>
      </c>
      <c r="AM25" s="133">
        <f t="shared" si="18"/>
        <v>0</v>
      </c>
      <c r="AN25" s="136">
        <f t="shared" si="18"/>
        <v>1</v>
      </c>
      <c r="AO25" s="117" t="b">
        <f t="shared" si="2"/>
        <v>1</v>
      </c>
      <c r="AP25" s="117"/>
      <c r="AQ25" s="551"/>
      <c r="AR25" s="532"/>
      <c r="AS25" s="127">
        <f>IF(D23=7,7,IF($AL25=1,"",IF($D$39=1,"",IF($P$52=1,"",IF($AF$39=1,"",$AF$45)))))</f>
        <v>7</v>
      </c>
      <c r="AT25" s="128" t="str">
        <f>IF(D23=8,8,IF($AM25=1,"",IF($E$40=1,"",IF($Q$52=1,"",IF($AF$39=1,"",$AG$45)))))</f>
        <v/>
      </c>
      <c r="AU25" s="128" t="str">
        <f>IF(D23=9,9,IF($AN25=1,"",IF($F$41=1,"",IF($R$52=1,"",IF($AF$39=1,"",$AH$45)))))</f>
        <v/>
      </c>
      <c r="AV25" s="129" t="str">
        <f>IF(G23=7,7,IF($AL25=1,"",IF($G$39=1,"",IF($P$52=1,"",IF($AG$39=1,"",$AF$45)))))</f>
        <v/>
      </c>
      <c r="AW25" s="128" t="str">
        <f>IF(G23=8,8,IF($AM25=1,"",IF($H$40=1,"",IF($Q$52=1,"",IF($AG$39=1,"",$AG$45)))))</f>
        <v/>
      </c>
      <c r="AX25" s="130" t="str">
        <f>IF(G23=9,9,IF($AN25=1,"",IF($I$41=1,"",IF($R$52=1,"",IF($AG$39=1,"",$AH$45)))))</f>
        <v/>
      </c>
      <c r="AY25" s="128" t="str">
        <f>IF(J23=7,7,IF($AL25=1,"",IF($J$39=1,"",IF($P$52=1,"",IF($AH$39=1,"",$AF$45)))))</f>
        <v/>
      </c>
      <c r="AZ25" s="128" t="str">
        <f>IF(J23=8,8,IF($AM25=1,"",IF($K$40=1,"",IF($Q$52=1,"",IF($AH$39=1,"",$AG$45)))))</f>
        <v/>
      </c>
      <c r="BA25" s="131">
        <f>IF(J23=9,9,IF($AN25=1,"",IF($L$41=1,"",IF($R$52=1,"",IF($AH$39=1,"",$AH$45)))))</f>
        <v>9</v>
      </c>
      <c r="BB25" s="127" t="str">
        <f>IF(M23=7,7,IF($AL25=1,"",IF(M$39=1,"",IF($S$52=1,"",IF($AI$39=1,"",$AF$45)))))</f>
        <v/>
      </c>
      <c r="BC25" s="128" t="str">
        <f>IF(M23=8,8,IF($AM25=1,"",IF(N$40=1,"",IF($T$52=1,"",IF($AI$39=1,"",$AG$45)))))</f>
        <v/>
      </c>
      <c r="BD25" s="128" t="str">
        <f>IF(M23=9,9,IF($AN25=1,"",IF(O$41=1,"",IF($U$52=1,"",IF($AI$39=1,"",$AH$45)))))</f>
        <v/>
      </c>
      <c r="BE25" s="129">
        <f>IF(P23=7,7,IF($AL25=1,"",IF(P$39=1,"",IF($S$52=1,"",IF($AJ$39=1,"",$AF$45)))))</f>
        <v>7</v>
      </c>
      <c r="BF25" s="128">
        <f>IF(P23=8,8,IF($AM25=1,"",IF(Q$40=1,"",IF($T$52=1,"",IF($AJ$39=1,"",$AG$45)))))</f>
        <v>8</v>
      </c>
      <c r="BG25" s="130" t="str">
        <f>IF(P23=9,9,IF($AN25=1,"",IF(R$41=1,"",IF($U$52=1,"",IF($AJ$39=1,"",$AH$45)))))</f>
        <v/>
      </c>
      <c r="BH25" s="128" t="str">
        <f>IF(S23=7,7,IF($AL25=1,"",IF(S$39=1,"",IF($S$52=1,"",IF($AK$39=1,"",$AF$45)))))</f>
        <v/>
      </c>
      <c r="BI25" s="128" t="str">
        <f>IF(S23=8,8,IF($AM25=1,"",IF(T$40=1,"",IF($T$52=1,"",IF($AK$39=1,"",$AG$45)))))</f>
        <v/>
      </c>
      <c r="BJ25" s="131" t="str">
        <f>IF(S23=9,9,IF($AN25=1,"",IF(U$41=1,"",IF($U$52=1,"",IF($AK$39=1,"",$AH$45)))))</f>
        <v/>
      </c>
      <c r="BK25" s="127">
        <f>IF(V23=7,7,IF($AL25=1,"",IF(V$39=1,"",IF($V$52=1,"",IF($AL$39=1,"",$AF$45)))))</f>
        <v>7</v>
      </c>
      <c r="BL25" s="128" t="str">
        <f>IF(V23=8,8,IF($AM25=1,"",IF(W$40=1,"",IF($W$52=1,"",IF($AL$39=1,"",$AG$45)))))</f>
        <v/>
      </c>
      <c r="BM25" s="128" t="str">
        <f>IF(V23=9,9,IF($AN25=1,"",IF(X$41=1,"",IF($X$52=1,"",IF($AL$39=1,"",$AH$45)))))</f>
        <v/>
      </c>
      <c r="BN25" s="129">
        <f>IF(Y23=7,7,IF($AL25=1,"",IF(Y$39=1,"",IF($V$52=1,"",IF($AM$39=1,"",$AF$45)))))</f>
        <v>7</v>
      </c>
      <c r="BO25" s="128">
        <f>IF(Y23=8,8,IF($AM25=1,"",IF(Z$40=1,"",IF($W$52=1,"",IF($AM$39=1,"",$AG$45)))))</f>
        <v>8</v>
      </c>
      <c r="BP25" s="130" t="str">
        <f>IF(Y23=9,9,IF($AN25=1,"",IF(AA$41=1,"",IF($X$52=1,"",IF($AM$39=1,"",$AH$45)))))</f>
        <v/>
      </c>
      <c r="BQ25" s="128" t="str">
        <f>IF(AB23=7,7,IF($AL25=1,"",IF(AB$39=1,"",IF($V$52=1,"",IF($AN$39=1,"",$AF$45)))))</f>
        <v/>
      </c>
      <c r="BR25" s="128" t="str">
        <f>IF(AB23=8,8,IF($AM25=1,"",IF(AC$40=1,"",IF($W$52=1,"",IF($AN$39=1,"",$AG$45)))))</f>
        <v/>
      </c>
      <c r="BS25" s="131" t="str">
        <f>IF(AB23=9,9,IF($AN25=1,"",IF(AD$41=1,"",IF($X$52=1,"",IF($AN$39=1,"",$AH$45)))))</f>
        <v/>
      </c>
      <c r="BU25" s="257"/>
      <c r="BV25" s="254"/>
      <c r="BW25" s="517"/>
      <c r="BX25" s="514"/>
      <c r="BY25" s="514"/>
      <c r="BZ25" s="514"/>
      <c r="CA25" s="514"/>
      <c r="CB25" s="514"/>
      <c r="CC25" s="514"/>
      <c r="CD25" s="514"/>
      <c r="CE25" s="518"/>
      <c r="CF25" s="517"/>
      <c r="CG25" s="514"/>
      <c r="CH25" s="514"/>
      <c r="CI25" s="514"/>
      <c r="CJ25" s="514"/>
      <c r="CK25" s="514"/>
      <c r="CL25" s="514"/>
      <c r="CM25" s="514"/>
      <c r="CN25" s="516"/>
      <c r="CO25" s="517"/>
      <c r="CP25" s="514"/>
      <c r="CQ25" s="514"/>
      <c r="CR25" s="514"/>
      <c r="CS25" s="514"/>
      <c r="CT25" s="514"/>
      <c r="CU25" s="514"/>
      <c r="CV25" s="514"/>
      <c r="CW25" s="516"/>
      <c r="CY25" s="281"/>
      <c r="CZ25" s="560"/>
      <c r="DA25" s="244"/>
      <c r="DB25" s="563"/>
      <c r="DC25" s="560"/>
      <c r="DD25" s="244"/>
      <c r="DE25" s="563"/>
      <c r="DF25" s="560"/>
      <c r="DG25" s="569"/>
      <c r="DI25" s="540"/>
    </row>
    <row r="26" spans="2:113" ht="12" customHeight="1">
      <c r="B26" s="257"/>
      <c r="C26" s="334" t="s">
        <v>39</v>
      </c>
      <c r="D26" s="463">
        <f>数独プレイ!D26</f>
        <v>0</v>
      </c>
      <c r="E26" s="464"/>
      <c r="F26" s="465"/>
      <c r="G26" s="472">
        <f>数独プレイ!G26</f>
        <v>0</v>
      </c>
      <c r="H26" s="464"/>
      <c r="I26" s="465"/>
      <c r="J26" s="472">
        <f>数独プレイ!J26</f>
        <v>0</v>
      </c>
      <c r="K26" s="464"/>
      <c r="L26" s="475"/>
      <c r="M26" s="478">
        <f>数独プレイ!M26</f>
        <v>0</v>
      </c>
      <c r="N26" s="479"/>
      <c r="O26" s="480"/>
      <c r="P26" s="487">
        <f>数独プレイ!P26</f>
        <v>0</v>
      </c>
      <c r="Q26" s="479"/>
      <c r="R26" s="480"/>
      <c r="S26" s="487">
        <f>数独プレイ!S26</f>
        <v>3</v>
      </c>
      <c r="T26" s="479"/>
      <c r="U26" s="490"/>
      <c r="V26" s="463">
        <f>数独プレイ!V26</f>
        <v>4</v>
      </c>
      <c r="W26" s="464"/>
      <c r="X26" s="465"/>
      <c r="Y26" s="472">
        <f>数独プレイ!Y26</f>
        <v>0</v>
      </c>
      <c r="Z26" s="464"/>
      <c r="AA26" s="465"/>
      <c r="AB26" s="472">
        <f>数独プレイ!AB26</f>
        <v>0</v>
      </c>
      <c r="AC26" s="464"/>
      <c r="AD26" s="475"/>
      <c r="AE26" s="117"/>
      <c r="AF26" s="73">
        <f>COUNTIF($D$26:$AD$28,AF$4)</f>
        <v>0</v>
      </c>
      <c r="AG26" s="76">
        <f t="shared" ref="AG26:AN28" si="21">COUNTIF($D$26:$AD$28,AG$4)</f>
        <v>0</v>
      </c>
      <c r="AH26" s="125">
        <f t="shared" si="21"/>
        <v>1</v>
      </c>
      <c r="AI26" s="63">
        <f>AI27</f>
        <v>1</v>
      </c>
      <c r="AJ26" s="70">
        <f>AJ27</f>
        <v>0</v>
      </c>
      <c r="AK26" s="118">
        <f>AK27</f>
        <v>0</v>
      </c>
      <c r="AL26" s="63">
        <f>AL28</f>
        <v>0</v>
      </c>
      <c r="AM26" s="70">
        <f>AM28</f>
        <v>0</v>
      </c>
      <c r="AN26" s="119">
        <f>AN28</f>
        <v>0</v>
      </c>
      <c r="AO26" s="117" t="b">
        <f t="shared" si="2"/>
        <v>1</v>
      </c>
      <c r="AP26" s="117"/>
      <c r="AQ26" s="551"/>
      <c r="AR26" s="532" t="s">
        <v>39</v>
      </c>
      <c r="AS26" s="142">
        <f>IF(D26=1,1,IF($AF26=1,"",IF($D$33=1,"",IF($P$50=1,"",IF($AF$40=1,"",$AF$43)))))</f>
        <v>1</v>
      </c>
      <c r="AT26" s="143">
        <f>IF(D26=2,2,IF($AG26=1,"",IF($E$34=1,"",IF($Q$50=1,"",IF($AF$40=1,"",$AG$43)))))</f>
        <v>2</v>
      </c>
      <c r="AU26" s="143" t="str">
        <f>IF(D26=3,3,IF($AH26=1,"",IF($F$35=1,"",IF($R$50=1,"",IF($AF$40=1,"",$AH$43)))))</f>
        <v/>
      </c>
      <c r="AV26" s="144" t="str">
        <f>IF(G26=1,1,IF($AF26=1,"",IF($G$33=1,"",IF($P$50=1,"",IF($AG$40=1,"",$AF$43)))))</f>
        <v/>
      </c>
      <c r="AW26" s="143">
        <f>IF(G26=2,2,IF($AG26=1,"",IF($H$34=1,"",IF($Q$50=1,"",IF($AG$40=1,"",$AG$43)))))</f>
        <v>2</v>
      </c>
      <c r="AX26" s="145" t="str">
        <f>IF(G26=3,3,IF($AH26=1,"",IF($I$35=1,"",IF($R$50=1,"",IF($AG$40=1,"",$AH$43)))))</f>
        <v/>
      </c>
      <c r="AY26" s="143">
        <f>IF(J26=1,1,IF($AF26=1,"",IF($J$33=1,"",IF($P$50=1,"",IF($AH$40=1,"",$AF$43)))))</f>
        <v>1</v>
      </c>
      <c r="AZ26" s="143">
        <f>IF(J26=2,2,IF($AG26=1,"",IF($K$34=1,"",IF($Q$50=1,"",IF($AH$40=1,"",$AG$43)))))</f>
        <v>2</v>
      </c>
      <c r="BA26" s="146" t="str">
        <f>IF(J26=3,3,IF($AH26=1,"",IF($L$35=1,"",IF($R$50=1,"",IF($AH$40=1,"",$AH$43)))))</f>
        <v/>
      </c>
      <c r="BB26" s="142">
        <f>IF(M26=1,1,IF($AF26=1,"",IF(M$33=1,"",IF($S$50=1,"",IF($AI$40=1,"",$AF$43)))))</f>
        <v>1</v>
      </c>
      <c r="BC26" s="143" t="str">
        <f>IF(M26=2,2,IF($AG26=1,"",IF(N$34=1,"",IF($T$50=1,"",IF($AI$40=1,"",$AG$43)))))</f>
        <v/>
      </c>
      <c r="BD26" s="143" t="str">
        <f>IF(M26=3,3,IF($AH26=1,"",IF(O$35=1,"",IF($U$50=1,"",IF($AI$40=1,"",$AH$43)))))</f>
        <v/>
      </c>
      <c r="BE26" s="144">
        <f>IF(P26=1,1,IF($AF26=1,"",IF(P$33=1,"",IF($S$50=1,"",IF($AJ$40=1,"",$AF$43)))))</f>
        <v>1</v>
      </c>
      <c r="BF26" s="143" t="str">
        <f>IF(P26=2,2,IF($AG26=1,"",IF(Q$34=1,"",IF($T$50=1,"",IF($AJ$40=1,"",$AG$43)))))</f>
        <v/>
      </c>
      <c r="BG26" s="145" t="str">
        <f>IF(P26=3,3,IF($AH26=1,"",IF(R$35=1,"",IF($U$50=1,"",IF($AJ$40=1,"",$AH$43)))))</f>
        <v/>
      </c>
      <c r="BH26" s="143" t="str">
        <f>IF(S26=1,1,IF($AF26=1,"",IF(S$33=1,"",IF($S$50=1,"",IF($AK$40=1,"",$AF$43)))))</f>
        <v/>
      </c>
      <c r="BI26" s="143" t="str">
        <f>IF(S26=2,2,IF($AG26=1,"",IF(T$34=1,"",IF($T$50=1,"",IF($AK$40=1,"",$AG$43)))))</f>
        <v/>
      </c>
      <c r="BJ26" s="146">
        <f>IF(S26=3,3,IF($AH26=1,"",IF(U$35=1,"",IF($U$50=1,"",IF($AK$40=1,"",$AH$43)))))</f>
        <v>3</v>
      </c>
      <c r="BK26" s="142" t="str">
        <f>IF(V26=1,1,IF($AF26=1,"",IF(V$33=1,"",IF($V$50=1,"",IF($AL$40=1,"",$AF$43)))))</f>
        <v/>
      </c>
      <c r="BL26" s="143" t="str">
        <f>IF(V26=2,2,IF($AG26=1,"",IF(W$34=1,"",IF($W$50=1,"",IF($AL$40=1,"",$AG$43)))))</f>
        <v/>
      </c>
      <c r="BM26" s="143" t="str">
        <f>IF(V26=3,3,IF($AH26=1,"",IF(X$35=1,"",IF($X$50=1,"",IF($AL$40=1,"",$AH$43)))))</f>
        <v/>
      </c>
      <c r="BN26" s="144">
        <f>IF(Y26=1,1,IF($AF26=1,"",IF(Y$33=1,"",IF($V$50=1,"",IF($AM$40=1,"",$AF$43)))))</f>
        <v>1</v>
      </c>
      <c r="BO26" s="143">
        <f>IF(Y26=2,2,IF($AG26=1,"",IF(Z$34=1,"",IF($W$50=1,"",IF($AM$40=1,"",$AG$43)))))</f>
        <v>2</v>
      </c>
      <c r="BP26" s="145" t="str">
        <f>IF(Y26=3,3,IF($AH26=1,"",IF(AA$35=1,"",IF($X$50=1,"",IF($AM$40=1,"",$AH$43)))))</f>
        <v/>
      </c>
      <c r="BQ26" s="143" t="str">
        <f>IF(AB26=1,1,IF($AF26=1,"",IF(AB$33=1,"",IF($V$50=1,"",IF($AN$40=1,"",$AF$43)))))</f>
        <v/>
      </c>
      <c r="BR26" s="143">
        <f>IF(AB26=2,2,IF($AG26=1,"",IF(AC$34=1,"",IF($W$50=1,"",IF($AN$40=1,"",$AG$43)))))</f>
        <v>2</v>
      </c>
      <c r="BS26" s="146" t="str">
        <f>IF(AB26=3,3,IF($AH26=1,"",IF(AD$35=1,"",IF($X$50=1,"",IF($AN$40=1,"",$AH$43)))))</f>
        <v/>
      </c>
      <c r="BU26" s="257"/>
      <c r="BV26" s="254">
        <v>2</v>
      </c>
      <c r="BW26" s="517" t="str">
        <f>CONCATENATE(AS26,AT26,AU26,AS27,AT27,AU27,AS28,AT28,AU28)</f>
        <v>1257</v>
      </c>
      <c r="BX26" s="514"/>
      <c r="BY26" s="514"/>
      <c r="BZ26" s="514" t="str">
        <f>CONCATENATE(AV26,AW26,AX26,AV27,AW27,AX27,AV28,AW28,AX28)</f>
        <v>256</v>
      </c>
      <c r="CA26" s="514"/>
      <c r="CB26" s="514"/>
      <c r="CC26" s="514" t="str">
        <f>CONCATENATE(AY26,AZ26,BA26,AY27,AZ27,BA27,AY28,AZ28,BA28)</f>
        <v>1267</v>
      </c>
      <c r="CD26" s="514"/>
      <c r="CE26" s="518"/>
      <c r="CF26" s="517" t="str">
        <f>CONCATENATE(BB26,BC26,BD26,BB27,BC27,BD27,BB28,BC28,BD28)</f>
        <v>1569</v>
      </c>
      <c r="CG26" s="514"/>
      <c r="CH26" s="514"/>
      <c r="CI26" s="514" t="str">
        <f>CONCATENATE(BE26,BF26,BG26,BE27,BF27,BG27,BE28,BF28,BG28)</f>
        <v>156789</v>
      </c>
      <c r="CJ26" s="514"/>
      <c r="CK26" s="514"/>
      <c r="CL26" s="514" t="str">
        <f>CONCATENATE(BH26,BI26,BJ26,BH27,BI27,BJ27,BH28,BI28,BJ28)</f>
        <v>3</v>
      </c>
      <c r="CM26" s="514"/>
      <c r="CN26" s="516"/>
      <c r="CO26" s="517" t="str">
        <f>CONCATENATE(BK26,BL26,BM26,BK27,BL27,BM27,BK28,BL28,BM28)</f>
        <v>4</v>
      </c>
      <c r="CP26" s="514"/>
      <c r="CQ26" s="514"/>
      <c r="CR26" s="514" t="str">
        <f>CONCATENATE(BN26,BO26,BP26,BN27,BO27,BP27,BN28,BO28,BP28)</f>
        <v>12789</v>
      </c>
      <c r="CS26" s="514"/>
      <c r="CT26" s="514"/>
      <c r="CU26" s="514" t="str">
        <f>CONCATENATE(BQ26,BR26,BS26,BQ27,BR27,BS27,BQ28,BR28,BS28)</f>
        <v>2678</v>
      </c>
      <c r="CV26" s="514"/>
      <c r="CW26" s="516"/>
      <c r="CY26" s="281">
        <f>COUNTIF($AS$26:$BS$28,CY$4)-AF26</f>
        <v>5</v>
      </c>
      <c r="CZ26" s="560">
        <f t="shared" ref="CZ26:DG26" si="22">COUNTIF($AS$26:$BS$28,CZ$4)-AG26</f>
        <v>5</v>
      </c>
      <c r="DA26" s="244">
        <f t="shared" si="22"/>
        <v>0</v>
      </c>
      <c r="DB26" s="563">
        <f t="shared" si="22"/>
        <v>0</v>
      </c>
      <c r="DC26" s="560">
        <f t="shared" si="22"/>
        <v>4</v>
      </c>
      <c r="DD26" s="244">
        <f t="shared" si="22"/>
        <v>5</v>
      </c>
      <c r="DE26" s="563">
        <f t="shared" si="22"/>
        <v>5</v>
      </c>
      <c r="DF26" s="560">
        <f t="shared" si="22"/>
        <v>3</v>
      </c>
      <c r="DG26" s="569">
        <f t="shared" si="22"/>
        <v>3</v>
      </c>
      <c r="DI26" s="540">
        <f t="shared" ref="DI26" si="23">COUNTIF(CY26:DG28,1)</f>
        <v>0</v>
      </c>
    </row>
    <row r="27" spans="2:113" ht="12" customHeight="1">
      <c r="B27" s="257"/>
      <c r="C27" s="334"/>
      <c r="D27" s="466"/>
      <c r="E27" s="467"/>
      <c r="F27" s="468"/>
      <c r="G27" s="473"/>
      <c r="H27" s="467"/>
      <c r="I27" s="468"/>
      <c r="J27" s="473"/>
      <c r="K27" s="467"/>
      <c r="L27" s="476"/>
      <c r="M27" s="481"/>
      <c r="N27" s="482"/>
      <c r="O27" s="483"/>
      <c r="P27" s="488"/>
      <c r="Q27" s="482"/>
      <c r="R27" s="483"/>
      <c r="S27" s="488"/>
      <c r="T27" s="482"/>
      <c r="U27" s="491"/>
      <c r="V27" s="466"/>
      <c r="W27" s="467"/>
      <c r="X27" s="468"/>
      <c r="Y27" s="473"/>
      <c r="Z27" s="467"/>
      <c r="AA27" s="468"/>
      <c r="AB27" s="473"/>
      <c r="AC27" s="467"/>
      <c r="AD27" s="476"/>
      <c r="AE27" s="117"/>
      <c r="AF27" s="73"/>
      <c r="AG27" s="76"/>
      <c r="AH27" s="125"/>
      <c r="AI27" s="74">
        <f t="shared" si="21"/>
        <v>1</v>
      </c>
      <c r="AJ27" s="76">
        <f t="shared" si="21"/>
        <v>0</v>
      </c>
      <c r="AK27" s="125">
        <f t="shared" si="21"/>
        <v>0</v>
      </c>
      <c r="AL27" s="74"/>
      <c r="AM27" s="76"/>
      <c r="AN27" s="126"/>
      <c r="AO27" s="117" t="b">
        <f t="shared" si="2"/>
        <v>1</v>
      </c>
      <c r="AP27" s="117"/>
      <c r="AQ27" s="551"/>
      <c r="AR27" s="532"/>
      <c r="AS27" s="127" t="str">
        <f>IF(D26=4,4,IF($AI27=1,"",IF($D$36=1,"",IF($P$51=1,"",IF($AF$40=1,"",$AF$44)))))</f>
        <v/>
      </c>
      <c r="AT27" s="128">
        <f>IF(D26=5,5,IF($AJ27=1,"",IF($E$37=1,"",IF($Q$51=1,"",IF($AF$40=1,"",$AG$44)))))</f>
        <v>5</v>
      </c>
      <c r="AU27" s="128" t="str">
        <f>IF(D26=6,6,IF($AK27=1,"",IF($F$38=1,"",IF($R$51=1,"",IF($AF$40=1,"",$AH$44)))))</f>
        <v/>
      </c>
      <c r="AV27" s="129" t="str">
        <f>IF(G26=4,4,IF($AI27=1,"",IF($G$36=1,"",IF($P$51=1,"",IF($AG$40=1,"",$AF$44)))))</f>
        <v/>
      </c>
      <c r="AW27" s="128">
        <f>IF(G26=5,5,IF($AJ27=1,"",IF($H$37=1,"",IF($Q$51=1,"",IF($AG$40=1,"",$AG$44)))))</f>
        <v>5</v>
      </c>
      <c r="AX27" s="130">
        <f>IF(G26=6,6,IF($AK27=1,"",IF($I$38=1,"",IF($R$51=1,"",IF($AG$40=1,"",$AH$44)))))</f>
        <v>6</v>
      </c>
      <c r="AY27" s="128" t="str">
        <f>IF(J26=4,4,IF($AI27=1,"",IF($J$36=1,"",IF($P$51=1,"",IF($AH$40=1,"",$AF$44)))))</f>
        <v/>
      </c>
      <c r="AZ27" s="128" t="str">
        <f>IF(J26=5,5,IF($AJ27=1,"",IF($K$37=1,"",IF($Q$51=1,"",IF($AH$40=1,"",$AG$44)))))</f>
        <v/>
      </c>
      <c r="BA27" s="131">
        <f>IF(J26=6,6,IF($AK27=1,"",IF($L$38=1,"",IF($R$51=1,"",IF($AH$40=1,"",$AH$44)))))</f>
        <v>6</v>
      </c>
      <c r="BB27" s="127" t="str">
        <f>IF(M26=4,4,IF($AI27=1,"",IF(M$36=1,"",IF($S$51=1,"",IF($AI$40=1,"",$AF$44)))))</f>
        <v/>
      </c>
      <c r="BC27" s="128">
        <f>IF(M26=5,5,IF($AJ27=1,"",IF(N$37=1,"",IF($T$51=1,"",IF($AI$40=1,"",$AG$44)))))</f>
        <v>5</v>
      </c>
      <c r="BD27" s="128">
        <f>IF(M26=6,6,IF($AK27=1,"",IF(O$38=1,"",IF($U$51=1,"",IF($AI$40=1,"",$AH$44)))))</f>
        <v>6</v>
      </c>
      <c r="BE27" s="129" t="str">
        <f>IF(P26=4,4,IF($AI27=1,"",IF(P$36=1,"",IF($S$51=1,"",IF($AJ$40=1,"",$AF$44)))))</f>
        <v/>
      </c>
      <c r="BF27" s="128">
        <f>IF(P26=5,5,IF($AJ27=1,"",IF(Q$37=1,"",IF($T$51=1,"",IF($AJ$40=1,"",$AG$44)))))</f>
        <v>5</v>
      </c>
      <c r="BG27" s="130">
        <f>IF(P26=6,6,IF($AK27=1,"",IF(R$38=1,"",IF($U$51=1,"",IF($AJ$40=1,"",$AH$44)))))</f>
        <v>6</v>
      </c>
      <c r="BH27" s="128" t="str">
        <f>IF(S26=4,4,IF($AI27=1,"",IF(S$36=1,"",IF($S$51=1,"",IF($AK$40=1,"",$AF$44)))))</f>
        <v/>
      </c>
      <c r="BI27" s="128" t="str">
        <f>IF(S26=5,5,IF($AJ27=1,"",IF(T$37=1,"",IF($T$51=1,"",IF($AK$40=1,"",$AG$44)))))</f>
        <v/>
      </c>
      <c r="BJ27" s="131" t="str">
        <f>IF(S26=6,6,IF($AK27=1,"",IF(U$38=1,"",IF($U$51=1,"",IF($AK$40=1,"",$AH$44)))))</f>
        <v/>
      </c>
      <c r="BK27" s="127">
        <f>IF(V26=4,4,IF($AI27=1,"",IF(V$36=1,"",IF($V$51=1,"",IF($AL$40=1,"",$AF$44)))))</f>
        <v>4</v>
      </c>
      <c r="BL27" s="128" t="str">
        <f>IF(V26=5,5,IF($AJ27=1,"",IF(W$37=1,"",IF($W$51=1,"",IF($AL$40=1,"",$AG$44)))))</f>
        <v/>
      </c>
      <c r="BM27" s="128" t="str">
        <f>IF(V26=6,6,IF($AK27=1,"",IF(X$38=1,"",IF($X$51=1,"",IF($AL$40=1,"",$AH$44)))))</f>
        <v/>
      </c>
      <c r="BN27" s="129" t="str">
        <f>IF(Y26=4,4,IF($AI27=1,"",IF(Y$36=1,"",IF($V$51=1,"",IF($AM$40=1,"",$AF$44)))))</f>
        <v/>
      </c>
      <c r="BO27" s="128" t="str">
        <f>IF(Y26=5,5,IF($AJ27=1,"",IF(Z$37=1,"",IF($W$51=1,"",IF($AM$40=1,"",$AG$44)))))</f>
        <v/>
      </c>
      <c r="BP27" s="130" t="str">
        <f>IF(Y26=6,6,IF($AK27=1,"",IF(AA$38=1,"",IF($X$51=1,"",IF($AM$40=1,"",$AH$44)))))</f>
        <v/>
      </c>
      <c r="BQ27" s="128" t="str">
        <f>IF(AB26=4,4,IF($AI27=1,"",IF(AB$36=1,"",IF($V$51=1,"",IF($AN$40=1,"",$AF$44)))))</f>
        <v/>
      </c>
      <c r="BR27" s="128" t="str">
        <f>IF(AB26=5,5,IF($AJ27=1,"",IF(AC$37=1,"",IF($W$51=1,"",IF($AN$40=1,"",$AG$44)))))</f>
        <v/>
      </c>
      <c r="BS27" s="131">
        <f>IF(AB26=6,6,IF($AK27=1,"",IF(AD$38=1,"",IF($X$51=1,"",IF($AN$40=1,"",$AH$44)))))</f>
        <v>6</v>
      </c>
      <c r="BU27" s="257"/>
      <c r="BV27" s="254"/>
      <c r="BW27" s="517"/>
      <c r="BX27" s="514"/>
      <c r="BY27" s="514"/>
      <c r="BZ27" s="514"/>
      <c r="CA27" s="514"/>
      <c r="CB27" s="514"/>
      <c r="CC27" s="514"/>
      <c r="CD27" s="514"/>
      <c r="CE27" s="518"/>
      <c r="CF27" s="517"/>
      <c r="CG27" s="514"/>
      <c r="CH27" s="514"/>
      <c r="CI27" s="514"/>
      <c r="CJ27" s="514"/>
      <c r="CK27" s="514"/>
      <c r="CL27" s="514"/>
      <c r="CM27" s="514"/>
      <c r="CN27" s="516"/>
      <c r="CO27" s="517"/>
      <c r="CP27" s="514"/>
      <c r="CQ27" s="514"/>
      <c r="CR27" s="514"/>
      <c r="CS27" s="514"/>
      <c r="CT27" s="514"/>
      <c r="CU27" s="514"/>
      <c r="CV27" s="514"/>
      <c r="CW27" s="516"/>
      <c r="CY27" s="281"/>
      <c r="CZ27" s="560"/>
      <c r="DA27" s="244"/>
      <c r="DB27" s="563"/>
      <c r="DC27" s="560"/>
      <c r="DD27" s="244"/>
      <c r="DE27" s="563"/>
      <c r="DF27" s="560"/>
      <c r="DG27" s="569"/>
      <c r="DI27" s="540"/>
    </row>
    <row r="28" spans="2:113" ht="12" customHeight="1" thickBot="1">
      <c r="B28" s="257"/>
      <c r="C28" s="334"/>
      <c r="D28" s="493"/>
      <c r="E28" s="494"/>
      <c r="F28" s="495"/>
      <c r="G28" s="496"/>
      <c r="H28" s="494"/>
      <c r="I28" s="495"/>
      <c r="J28" s="496"/>
      <c r="K28" s="494"/>
      <c r="L28" s="497"/>
      <c r="M28" s="498"/>
      <c r="N28" s="499"/>
      <c r="O28" s="500"/>
      <c r="P28" s="501"/>
      <c r="Q28" s="499"/>
      <c r="R28" s="500"/>
      <c r="S28" s="501"/>
      <c r="T28" s="499"/>
      <c r="U28" s="502"/>
      <c r="V28" s="493"/>
      <c r="W28" s="494"/>
      <c r="X28" s="495"/>
      <c r="Y28" s="496"/>
      <c r="Z28" s="494"/>
      <c r="AA28" s="495"/>
      <c r="AB28" s="496"/>
      <c r="AC28" s="494"/>
      <c r="AD28" s="497"/>
      <c r="AE28" s="117"/>
      <c r="AF28" s="132"/>
      <c r="AG28" s="133"/>
      <c r="AH28" s="134"/>
      <c r="AI28" s="135"/>
      <c r="AJ28" s="133"/>
      <c r="AK28" s="134"/>
      <c r="AL28" s="135">
        <f t="shared" si="21"/>
        <v>0</v>
      </c>
      <c r="AM28" s="133">
        <f t="shared" si="21"/>
        <v>0</v>
      </c>
      <c r="AN28" s="136">
        <f t="shared" si="21"/>
        <v>0</v>
      </c>
      <c r="AO28" s="117" t="b">
        <f t="shared" si="2"/>
        <v>1</v>
      </c>
      <c r="AP28" s="117"/>
      <c r="AQ28" s="551"/>
      <c r="AR28" s="532"/>
      <c r="AS28" s="137">
        <f>IF(D26=7,7,IF($AL28=1,"",IF($D$39=1,"",IF($P$52=1,"",IF($AF$40=1,"",$AF$45)))))</f>
        <v>7</v>
      </c>
      <c r="AT28" s="138" t="str">
        <f>IF(D26=8,8,IF($AM28=1,"",IF($E$40=1,"",IF($Q$52=1,"",IF($AF$40=1,"",$AG$45)))))</f>
        <v/>
      </c>
      <c r="AU28" s="138" t="str">
        <f>IF(D26=9,9,IF($AN28=1,"",IF($F$41=1,"",IF($R$52=1,"",IF($AF$40=1,"",$AH$45)))))</f>
        <v/>
      </c>
      <c r="AV28" s="139" t="str">
        <f>IF(G26=7,7,IF($AL28=1,"",IF($G$39=1,"",IF($P$52=1,"",IF($AG$40=1,"",$AF$45)))))</f>
        <v/>
      </c>
      <c r="AW28" s="138" t="str">
        <f>IF(G26=8,8,IF($AM28=1,"",IF($H$40=1,"",IF($Q$52=1,"",IF($AG$40=1,"",$AG$45)))))</f>
        <v/>
      </c>
      <c r="AX28" s="140" t="str">
        <f>IF(G26=9,9,IF($AN28=1,"",IF($I$41=1,"",IF($R$52=1,"",IF($AG$40=1,"",$AH$45)))))</f>
        <v/>
      </c>
      <c r="AY28" s="138">
        <f>IF(J26=7,7,IF($AL28=1,"",IF($J$39=1,"",IF($P$52=1,"",IF($AH$40=1,"",$AF$45)))))</f>
        <v>7</v>
      </c>
      <c r="AZ28" s="138" t="str">
        <f>IF(J26=8,8,IF($AM28=1,"",IF($K$40=1,"",IF($Q$52=1,"",IF($AH$40=1,"",$AG$45)))))</f>
        <v/>
      </c>
      <c r="BA28" s="141" t="str">
        <f>IF(J26=9,9,IF($AN28=1,"",IF($L$41=1,"",IF($R$52=1,"",IF($AH$40=1,"",$AH$45)))))</f>
        <v/>
      </c>
      <c r="BB28" s="137" t="str">
        <f>IF(M26=7,7,IF($AL28=1,"",IF(M$39=1,"",IF($S$52=1,"",IF($AI$40=1,"",$AF$45)))))</f>
        <v/>
      </c>
      <c r="BC28" s="138" t="str">
        <f>IF(M26=8,8,IF($AM28=1,"",IF(N$40=1,"",IF($T$52=1,"",IF($AI$40=1,"",$AG$45)))))</f>
        <v/>
      </c>
      <c r="BD28" s="138">
        <f>IF(M26=9,9,IF($AN28=1,"",IF(O$41=1,"",IF($U$52=1,"",IF($AI$40=1,"",$AH$45)))))</f>
        <v>9</v>
      </c>
      <c r="BE28" s="139">
        <f>IF(P26=7,7,IF($AL28=1,"",IF(P$39=1,"",IF($S$52=1,"",IF($AJ$40=1,"",$AF$45)))))</f>
        <v>7</v>
      </c>
      <c r="BF28" s="138">
        <f>IF(P26=8,8,IF($AM28=1,"",IF(Q$40=1,"",IF($T$52=1,"",IF($AJ$40=1,"",$AG$45)))))</f>
        <v>8</v>
      </c>
      <c r="BG28" s="140">
        <f>IF(P26=9,9,IF($AN28=1,"",IF(R$41=1,"",IF($U$52=1,"",IF($AJ$40=1,"",$AH$45)))))</f>
        <v>9</v>
      </c>
      <c r="BH28" s="138" t="str">
        <f>IF(S26=7,7,IF($AL28=1,"",IF(S$39=1,"",IF($S$52=1,"",IF($AK$40=1,"",$AF$45)))))</f>
        <v/>
      </c>
      <c r="BI28" s="138" t="str">
        <f>IF(S26=8,8,IF($AM28=1,"",IF(T$40=1,"",IF($T$52=1,"",IF($AK$40=1,"",$AG$45)))))</f>
        <v/>
      </c>
      <c r="BJ28" s="141" t="str">
        <f>IF(S26=9,9,IF($AN28=1,"",IF(U$41=1,"",IF($U$52=1,"",IF($AK$40=1,"",$AH$45)))))</f>
        <v/>
      </c>
      <c r="BK28" s="137" t="str">
        <f>IF(V26=7,7,IF($AL28=1,"",IF(V$39=1,"",IF($V$52=1,"",IF($AL$40=1,"",$AF$45)))))</f>
        <v/>
      </c>
      <c r="BL28" s="138" t="str">
        <f>IF(V26=8,8,IF($AM28=1,"",IF(W$40=1,"",IF($W$52=1,"",IF($AL$40=1,"",$AG$45)))))</f>
        <v/>
      </c>
      <c r="BM28" s="138" t="str">
        <f>IF(V26=9,9,IF($AN28=1,"",IF(X$41=1,"",IF($X$52=1,"",IF($AL$40=1,"",$AH$45)))))</f>
        <v/>
      </c>
      <c r="BN28" s="139">
        <f>IF(Y26=7,7,IF($AL28=1,"",IF(Y$39=1,"",IF($V$52=1,"",IF($AM$40=1,"",$AF$45)))))</f>
        <v>7</v>
      </c>
      <c r="BO28" s="138">
        <f>IF(Y26=8,8,IF($AM28=1,"",IF(Z$40=1,"",IF($W$52=1,"",IF($AM$40=1,"",$AG$45)))))</f>
        <v>8</v>
      </c>
      <c r="BP28" s="140">
        <f>IF(Y26=9,9,IF($AN28=1,"",IF(AA$41=1,"",IF($X$52=1,"",IF($AM$40=1,"",$AH$45)))))</f>
        <v>9</v>
      </c>
      <c r="BQ28" s="138">
        <f>IF(AB26=7,7,IF($AL28=1,"",IF(AB$39=1,"",IF($V$52=1,"",IF($AN$40=1,"",$AF$45)))))</f>
        <v>7</v>
      </c>
      <c r="BR28" s="138">
        <f>IF(AB26=8,8,IF($AM28=1,"",IF(AC$40=1,"",IF($W$52=1,"",IF($AN$40=1,"",$AG$45)))))</f>
        <v>8</v>
      </c>
      <c r="BS28" s="141" t="str">
        <f>IF(AB26=9,9,IF($AN28=1,"",IF(AD$41=1,"",IF($X$52=1,"",IF($AN$40=1,"",$AH$45)))))</f>
        <v/>
      </c>
      <c r="BU28" s="257"/>
      <c r="BV28" s="254"/>
      <c r="BW28" s="517"/>
      <c r="BX28" s="514"/>
      <c r="BY28" s="514"/>
      <c r="BZ28" s="514"/>
      <c r="CA28" s="514"/>
      <c r="CB28" s="514"/>
      <c r="CC28" s="514"/>
      <c r="CD28" s="514"/>
      <c r="CE28" s="518"/>
      <c r="CF28" s="517"/>
      <c r="CG28" s="514"/>
      <c r="CH28" s="514"/>
      <c r="CI28" s="514"/>
      <c r="CJ28" s="514"/>
      <c r="CK28" s="514"/>
      <c r="CL28" s="514"/>
      <c r="CM28" s="514"/>
      <c r="CN28" s="516"/>
      <c r="CO28" s="517"/>
      <c r="CP28" s="514"/>
      <c r="CQ28" s="514"/>
      <c r="CR28" s="514"/>
      <c r="CS28" s="514"/>
      <c r="CT28" s="514"/>
      <c r="CU28" s="514"/>
      <c r="CV28" s="514"/>
      <c r="CW28" s="516"/>
      <c r="CY28" s="281"/>
      <c r="CZ28" s="560"/>
      <c r="DA28" s="244"/>
      <c r="DB28" s="563"/>
      <c r="DC28" s="560"/>
      <c r="DD28" s="244"/>
      <c r="DE28" s="563"/>
      <c r="DF28" s="560"/>
      <c r="DG28" s="569"/>
      <c r="DI28" s="540"/>
    </row>
    <row r="29" spans="2:113" ht="12" customHeight="1">
      <c r="B29" s="257"/>
      <c r="C29" s="334" t="s">
        <v>40</v>
      </c>
      <c r="D29" s="463">
        <f>数独プレイ!D29</f>
        <v>0</v>
      </c>
      <c r="E29" s="464"/>
      <c r="F29" s="465"/>
      <c r="G29" s="472">
        <f>数独プレイ!G29</f>
        <v>8</v>
      </c>
      <c r="H29" s="464"/>
      <c r="I29" s="465"/>
      <c r="J29" s="472">
        <f>数独プレイ!J29</f>
        <v>0</v>
      </c>
      <c r="K29" s="464"/>
      <c r="L29" s="475"/>
      <c r="M29" s="478">
        <f>数独プレイ!M29</f>
        <v>0</v>
      </c>
      <c r="N29" s="479"/>
      <c r="O29" s="480"/>
      <c r="P29" s="487">
        <f>数独プレイ!P29</f>
        <v>0</v>
      </c>
      <c r="Q29" s="479"/>
      <c r="R29" s="480"/>
      <c r="S29" s="487">
        <f>数独プレイ!S29</f>
        <v>0</v>
      </c>
      <c r="T29" s="479"/>
      <c r="U29" s="490"/>
      <c r="V29" s="463">
        <f>数独プレイ!V29</f>
        <v>0</v>
      </c>
      <c r="W29" s="464"/>
      <c r="X29" s="465"/>
      <c r="Y29" s="472">
        <f>数独プレイ!Y29</f>
        <v>3</v>
      </c>
      <c r="Z29" s="464"/>
      <c r="AA29" s="465"/>
      <c r="AB29" s="472">
        <f>数独プレイ!AB29</f>
        <v>0</v>
      </c>
      <c r="AC29" s="464"/>
      <c r="AD29" s="475"/>
      <c r="AE29" s="117"/>
      <c r="AF29" s="73">
        <f>COUNTIF($D$29:$AD$31,AF$4)</f>
        <v>0</v>
      </c>
      <c r="AG29" s="76">
        <f t="shared" ref="AG29:AN31" si="24">COUNTIF($D$29:$AD$31,AG$4)</f>
        <v>0</v>
      </c>
      <c r="AH29" s="125">
        <f t="shared" si="24"/>
        <v>1</v>
      </c>
      <c r="AI29" s="63">
        <f>AI30</f>
        <v>0</v>
      </c>
      <c r="AJ29" s="70">
        <f>AJ30</f>
        <v>0</v>
      </c>
      <c r="AK29" s="118">
        <f>AK30</f>
        <v>0</v>
      </c>
      <c r="AL29" s="63">
        <f>AL31</f>
        <v>0</v>
      </c>
      <c r="AM29" s="70">
        <f>AM31</f>
        <v>1</v>
      </c>
      <c r="AN29" s="119">
        <f>AN31</f>
        <v>0</v>
      </c>
      <c r="AO29" s="117" t="b">
        <f t="shared" si="2"/>
        <v>1</v>
      </c>
      <c r="AP29" s="117"/>
      <c r="AQ29" s="551"/>
      <c r="AR29" s="532" t="s">
        <v>40</v>
      </c>
      <c r="AS29" s="127">
        <f>IF(D29=1,1,IF($AF29=1,"",IF($D$33=1,"",IF($P$50=1,"",IF($AF$41=1,"",$AF$43)))))</f>
        <v>1</v>
      </c>
      <c r="AT29" s="128">
        <f>IF(D29=2,2,IF($AG29=1,"",IF($E$34=1,"",IF($Q$50=1,"",IF($AF$41=1,"",$AG$43)))))</f>
        <v>2</v>
      </c>
      <c r="AU29" s="128" t="str">
        <f>IF(D29=3,3,IF($AH29=1,"",IF($F$35=1,"",IF($R$50=1,"",IF($AF$41=1,"",$AH$43)))))</f>
        <v/>
      </c>
      <c r="AV29" s="129" t="str">
        <f>IF(G29=1,1,IF($AF29=1,"",IF($G$33=1,"",IF($P$50=1,"",IF($AG$41=1,"",$AF$43)))))</f>
        <v/>
      </c>
      <c r="AW29" s="128" t="str">
        <f>IF(G29=2,2,IF($AG29=1,"",IF($H$34=1,"",IF($Q$50=1,"",IF($AG$41=1,"",$AG$43)))))</f>
        <v/>
      </c>
      <c r="AX29" s="130" t="str">
        <f>IF(G29=3,3,IF($AH29=1,"",IF($I$35=1,"",IF($R$50=1,"",IF($AG$41=1,"",$AH$43)))))</f>
        <v/>
      </c>
      <c r="AY29" s="128">
        <f>IF(J29=1,1,IF($AF29=1,"",IF($J$33=1,"",IF($P$50=1,"",IF($AH$41=1,"",$AF$43)))))</f>
        <v>1</v>
      </c>
      <c r="AZ29" s="128">
        <f>IF(J29=2,2,IF($AG29=1,"",IF($K$34=1,"",IF($Q$50=1,"",IF($AH$41=1,"",$AG$43)))))</f>
        <v>2</v>
      </c>
      <c r="BA29" s="131" t="str">
        <f>IF(J29=3,3,IF($AH29=1,"",IF($L$35=1,"",IF($R$50=1,"",IF($AH$41=1,"",$AH$43)))))</f>
        <v/>
      </c>
      <c r="BB29" s="127">
        <f>IF(M29=1,1,IF($AF29=1,"",IF(M$33=1,"",IF($S$50=1,"",IF($AI$41=1,"",$AF$43)))))</f>
        <v>1</v>
      </c>
      <c r="BC29" s="128" t="str">
        <f>IF(M29=2,2,IF($AG29=1,"",IF(N$34=1,"",IF($T$50=1,"",IF($AI$41=1,"",$AG$43)))))</f>
        <v/>
      </c>
      <c r="BD29" s="128" t="str">
        <f>IF(M29=3,3,IF($AH29=1,"",IF(O$35=1,"",IF($U$50=1,"",IF($AI$41=1,"",$AH$43)))))</f>
        <v/>
      </c>
      <c r="BE29" s="129">
        <f>IF(P29=1,1,IF($AF29=1,"",IF(P$33=1,"",IF($S$50=1,"",IF($AJ$41=1,"",$AF$43)))))</f>
        <v>1</v>
      </c>
      <c r="BF29" s="128" t="str">
        <f>IF(P29=2,2,IF($AG29=1,"",IF(Q$34=1,"",IF($T$50=1,"",IF($AJ$41=1,"",$AG$43)))))</f>
        <v/>
      </c>
      <c r="BG29" s="130" t="str">
        <f>IF(P29=3,3,IF($AH29=1,"",IF(R$35=1,"",IF($U$50=1,"",IF($AJ$41=1,"",$AH$43)))))</f>
        <v/>
      </c>
      <c r="BH29" s="128">
        <f>IF(S29=1,1,IF($AF29=1,"",IF(S$33=1,"",IF($S$50=1,"",IF($AK$41=1,"",$AF$43)))))</f>
        <v>1</v>
      </c>
      <c r="BI29" s="128" t="str">
        <f>IF(S29=2,2,IF($AG29=1,"",IF(T$34=1,"",IF($T$50=1,"",IF($AK$41=1,"",$AG$43)))))</f>
        <v/>
      </c>
      <c r="BJ29" s="131" t="str">
        <f>IF(S29=3,3,IF($AH29=1,"",IF(U$35=1,"",IF($U$50=1,"",IF($AK$41=1,"",$AH$43)))))</f>
        <v/>
      </c>
      <c r="BK29" s="127">
        <f>IF(V29=1,1,IF($AF29=1,"",IF(V$33=1,"",IF($V$50=1,"",IF($AL$41=1,"",$AF$43)))))</f>
        <v>1</v>
      </c>
      <c r="BL29" s="128">
        <f>IF(V29=2,2,IF($AG29=1,"",IF(W$34=1,"",IF($W$50=1,"",IF($AL$41=1,"",$AG$43)))))</f>
        <v>2</v>
      </c>
      <c r="BM29" s="128" t="str">
        <f>IF(V29=3,3,IF($AH29=1,"",IF(X$35=1,"",IF($X$50=1,"",IF($AL$41=1,"",$AH$43)))))</f>
        <v/>
      </c>
      <c r="BN29" s="129" t="str">
        <f>IF(Y29=1,1,IF($AF29=1,"",IF(Y$33=1,"",IF($V$50=1,"",IF($AM$41=1,"",$AF$43)))))</f>
        <v/>
      </c>
      <c r="BO29" s="128" t="str">
        <f>IF(Y29=2,2,IF($AG29=1,"",IF(Z$34=1,"",IF($W$50=1,"",IF($AM$41=1,"",$AG$43)))))</f>
        <v/>
      </c>
      <c r="BP29" s="130">
        <f>IF(Y29=3,3,IF($AH29=1,"",IF(AA$35=1,"",IF($X$50=1,"",IF($AM$41=1,"",$AH$43)))))</f>
        <v>3</v>
      </c>
      <c r="BQ29" s="128" t="str">
        <f>IF(AB29=1,1,IF($AF29=1,"",IF(AB$33=1,"",IF($V$50=1,"",IF($AN$41=1,"",$AF$43)))))</f>
        <v/>
      </c>
      <c r="BR29" s="128">
        <f>IF(AB29=2,2,IF($AG29=1,"",IF(AC$34=1,"",IF($W$50=1,"",IF($AN$41=1,"",$AG$43)))))</f>
        <v>2</v>
      </c>
      <c r="BS29" s="131" t="str">
        <f>IF(AB29=3,3,IF($AH29=1,"",IF(AD$35=1,"",IF($X$50=1,"",IF($AN$41=1,"",$AH$43)))))</f>
        <v/>
      </c>
      <c r="BU29" s="257"/>
      <c r="BV29" s="254">
        <v>3</v>
      </c>
      <c r="BW29" s="517" t="str">
        <f>CONCATENATE(AS29,AT29,AU29,AS30,AT30,AU30,AS31,AT31,AU31)</f>
        <v>1257</v>
      </c>
      <c r="BX29" s="514"/>
      <c r="BY29" s="514"/>
      <c r="BZ29" s="514" t="str">
        <f>CONCATENATE(AV29,AW29,AX29,AV30,AW30,AX30,AV31,AW31,AX31)</f>
        <v>8</v>
      </c>
      <c r="CA29" s="514"/>
      <c r="CB29" s="514"/>
      <c r="CC29" s="514" t="str">
        <f>CONCATENATE(AY29,AZ29,BA29,AY30,AZ30,BA30,AY31,AZ31,BA31)</f>
        <v>12467</v>
      </c>
      <c r="CD29" s="514"/>
      <c r="CE29" s="518"/>
      <c r="CF29" s="517" t="str">
        <f>CONCATENATE(BB29,BC29,BD29,BB30,BC30,BD30,BB31,BC31,BD31)</f>
        <v>14569</v>
      </c>
      <c r="CG29" s="514"/>
      <c r="CH29" s="514"/>
      <c r="CI29" s="514" t="str">
        <f>CONCATENATE(BE29,BF29,BG29,BE30,BF30,BG30,BE31,BF31,BG31)</f>
        <v>145679</v>
      </c>
      <c r="CJ29" s="514"/>
      <c r="CK29" s="514"/>
      <c r="CL29" s="514" t="str">
        <f>CONCATENATE(BH29,BI29,BJ29,BH30,BI30,BJ30,BH31,BI31,BJ31)</f>
        <v>14569</v>
      </c>
      <c r="CM29" s="514"/>
      <c r="CN29" s="516"/>
      <c r="CO29" s="517" t="str">
        <f>CONCATENATE(BK29,BL29,BM29,BK30,BL30,BM30,BK31,BL31,BM31)</f>
        <v>12679</v>
      </c>
      <c r="CP29" s="514"/>
      <c r="CQ29" s="514"/>
      <c r="CR29" s="514" t="str">
        <f>CONCATENATE(BN29,BO29,BP29,BN30,BO30,BP30,BN31,BO31,BP31)</f>
        <v>3</v>
      </c>
      <c r="CS29" s="514"/>
      <c r="CT29" s="514"/>
      <c r="CU29" s="514" t="str">
        <f>CONCATENATE(BQ29,BR29,BS29,BQ30,BR30,BS30,BQ31,BR31,BS31)</f>
        <v>267</v>
      </c>
      <c r="CV29" s="514"/>
      <c r="CW29" s="516"/>
      <c r="CY29" s="281">
        <f>COUNTIF($AS$29:$BS$31,CY$4)-AF29</f>
        <v>6</v>
      </c>
      <c r="CZ29" s="560">
        <f t="shared" ref="CZ29:DG29" si="25">COUNTIF($AS$29:$BS$31,CZ$4)-AG29</f>
        <v>4</v>
      </c>
      <c r="DA29" s="244">
        <f t="shared" si="25"/>
        <v>0</v>
      </c>
      <c r="DB29" s="563">
        <f t="shared" si="25"/>
        <v>4</v>
      </c>
      <c r="DC29" s="560">
        <f t="shared" si="25"/>
        <v>4</v>
      </c>
      <c r="DD29" s="244">
        <f t="shared" si="25"/>
        <v>6</v>
      </c>
      <c r="DE29" s="563">
        <f t="shared" si="25"/>
        <v>5</v>
      </c>
      <c r="DF29" s="560">
        <f t="shared" si="25"/>
        <v>0</v>
      </c>
      <c r="DG29" s="569">
        <f t="shared" si="25"/>
        <v>4</v>
      </c>
      <c r="DI29" s="540">
        <f t="shared" ref="DI29" si="26">COUNTIF(CY29:DG31,1)</f>
        <v>0</v>
      </c>
    </row>
    <row r="30" spans="2:113" ht="12" customHeight="1">
      <c r="B30" s="257"/>
      <c r="C30" s="334"/>
      <c r="D30" s="466"/>
      <c r="E30" s="467"/>
      <c r="F30" s="468"/>
      <c r="G30" s="473"/>
      <c r="H30" s="467"/>
      <c r="I30" s="468"/>
      <c r="J30" s="473"/>
      <c r="K30" s="467"/>
      <c r="L30" s="476"/>
      <c r="M30" s="481"/>
      <c r="N30" s="482"/>
      <c r="O30" s="483"/>
      <c r="P30" s="488"/>
      <c r="Q30" s="482"/>
      <c r="R30" s="483"/>
      <c r="S30" s="488"/>
      <c r="T30" s="482"/>
      <c r="U30" s="491"/>
      <c r="V30" s="466"/>
      <c r="W30" s="467"/>
      <c r="X30" s="468"/>
      <c r="Y30" s="473"/>
      <c r="Z30" s="467"/>
      <c r="AA30" s="468"/>
      <c r="AB30" s="473"/>
      <c r="AC30" s="467"/>
      <c r="AD30" s="476"/>
      <c r="AE30" s="117"/>
      <c r="AF30" s="73"/>
      <c r="AG30" s="76"/>
      <c r="AH30" s="125"/>
      <c r="AI30" s="74">
        <f t="shared" si="24"/>
        <v>0</v>
      </c>
      <c r="AJ30" s="76">
        <f t="shared" si="24"/>
        <v>0</v>
      </c>
      <c r="AK30" s="125">
        <f t="shared" si="24"/>
        <v>0</v>
      </c>
      <c r="AL30" s="74"/>
      <c r="AM30" s="76"/>
      <c r="AN30" s="126"/>
      <c r="AO30" s="117" t="b">
        <f t="shared" si="2"/>
        <v>1</v>
      </c>
      <c r="AP30" s="117"/>
      <c r="AQ30" s="551"/>
      <c r="AR30" s="532"/>
      <c r="AS30" s="127" t="str">
        <f>IF(D29=4,4,IF($AI30=1,"",IF($D$36=1,"",IF($P$51=1,"",IF($AF$41=1,"",$AF$44)))))</f>
        <v/>
      </c>
      <c r="AT30" s="128">
        <f>IF(D29=5,5,IF($AJ30=1,"",IF($E$37=1,"",IF($Q$51=1,"",IF($AF$41=1,"",$AG$44)))))</f>
        <v>5</v>
      </c>
      <c r="AU30" s="128" t="str">
        <f>IF(D29=6,6,IF($AK30=1,"",IF($F$38=1,"",IF($R$51=1,"",IF($AF$41=1,"",$AH$44)))))</f>
        <v/>
      </c>
      <c r="AV30" s="129" t="str">
        <f>IF(G29=4,4,IF($AI30=1,"",IF($G$36=1,"",IF($P$51=1,"",IF($AG$41=1,"",$AF$44)))))</f>
        <v/>
      </c>
      <c r="AW30" s="128" t="str">
        <f>IF(G29=5,5,IF($AJ30=1,"",IF($H$37=1,"",IF($Q$51=1,"",IF($AG$41=1,"",$AG$44)))))</f>
        <v/>
      </c>
      <c r="AX30" s="130" t="str">
        <f>IF(G29=6,6,IF($AK30=1,"",IF($I$38=1,"",IF($R$51=1,"",IF($AG$41=1,"",$AH$44)))))</f>
        <v/>
      </c>
      <c r="AY30" s="128">
        <f>IF(J29=4,4,IF($AI30=1,"",IF($J$36=1,"",IF($P$51=1,"",IF($AH$41=1,"",$AF$44)))))</f>
        <v>4</v>
      </c>
      <c r="AZ30" s="128" t="str">
        <f>IF(J29=5,5,IF($AJ30=1,"",IF($K$37=1,"",IF($Q$51=1,"",IF($AH$41=1,"",$AG$44)))))</f>
        <v/>
      </c>
      <c r="BA30" s="131">
        <f>IF(J29=6,6,IF($AK30=1,"",IF($L$38=1,"",IF($R$51=1,"",IF($AH$41=1,"",$AH$44)))))</f>
        <v>6</v>
      </c>
      <c r="BB30" s="127">
        <f>IF(M29=4,4,IF($AI30=1,"",IF(M$36=1,"",IF($S$51=1,"",IF($AI$41=1,"",$AF$44)))))</f>
        <v>4</v>
      </c>
      <c r="BC30" s="128">
        <f>IF(M29=5,5,IF($AJ30=1,"",IF(N$37=1,"",IF($T$51=1,"",IF($AI$41=1,"",$AG$44)))))</f>
        <v>5</v>
      </c>
      <c r="BD30" s="128">
        <f>IF(M29=6,6,IF($AK30=1,"",IF(O$38=1,"",IF($U$51=1,"",IF($AI$41=1,"",$AH$44)))))</f>
        <v>6</v>
      </c>
      <c r="BE30" s="129">
        <f>IF(P29=4,4,IF($AI30=1,"",IF(P$36=1,"",IF($S$51=1,"",IF($AJ$41=1,"",$AF$44)))))</f>
        <v>4</v>
      </c>
      <c r="BF30" s="128">
        <f>IF(P29=5,5,IF($AJ30=1,"",IF(Q$37=1,"",IF($T$51=1,"",IF($AJ$41=1,"",$AG$44)))))</f>
        <v>5</v>
      </c>
      <c r="BG30" s="130">
        <f>IF(P29=6,6,IF($AK30=1,"",IF(R$38=1,"",IF($U$51=1,"",IF($AJ$41=1,"",$AH$44)))))</f>
        <v>6</v>
      </c>
      <c r="BH30" s="128">
        <f>IF(S29=4,4,IF($AI30=1,"",IF(S$36=1,"",IF($S$51=1,"",IF($AK$41=1,"",$AF$44)))))</f>
        <v>4</v>
      </c>
      <c r="BI30" s="128">
        <f>IF(S29=5,5,IF($AJ30=1,"",IF(T$37=1,"",IF($T$51=1,"",IF($AK$41=1,"",$AG$44)))))</f>
        <v>5</v>
      </c>
      <c r="BJ30" s="131">
        <f>IF(S29=6,6,IF($AK30=1,"",IF(U$38=1,"",IF($U$51=1,"",IF($AK$41=1,"",$AH$44)))))</f>
        <v>6</v>
      </c>
      <c r="BK30" s="127" t="str">
        <f>IF(V29=4,4,IF($AI30=1,"",IF(V$36=1,"",IF($V$51=1,"",IF($AL$41=1,"",$AF$44)))))</f>
        <v/>
      </c>
      <c r="BL30" s="128" t="str">
        <f>IF(V29=5,5,IF($AJ30=1,"",IF(W$37=1,"",IF($W$51=1,"",IF($AL$41=1,"",$AG$44)))))</f>
        <v/>
      </c>
      <c r="BM30" s="128">
        <f>IF(V29=6,6,IF($AK30=1,"",IF(X$38=1,"",IF($X$51=1,"",IF($AL$41=1,"",$AH$44)))))</f>
        <v>6</v>
      </c>
      <c r="BN30" s="129" t="str">
        <f>IF(Y29=4,4,IF($AI30=1,"",IF(Y$36=1,"",IF($V$51=1,"",IF($AM$41=1,"",$AF$44)))))</f>
        <v/>
      </c>
      <c r="BO30" s="128" t="str">
        <f>IF(Y29=5,5,IF($AJ30=1,"",IF(Z$37=1,"",IF($W$51=1,"",IF($AM$41=1,"",$AG$44)))))</f>
        <v/>
      </c>
      <c r="BP30" s="130" t="str">
        <f>IF(Y29=6,6,IF($AK30=1,"",IF(AA$38=1,"",IF($X$51=1,"",IF($AM$41=1,"",$AH$44)))))</f>
        <v/>
      </c>
      <c r="BQ30" s="128" t="str">
        <f>IF(AB29=4,4,IF($AI30=1,"",IF(AB$36=1,"",IF($V$51=1,"",IF($AN$41=1,"",$AF$44)))))</f>
        <v/>
      </c>
      <c r="BR30" s="128" t="str">
        <f>IF(AB29=5,5,IF($AJ30=1,"",IF(AC$37=1,"",IF($W$51=1,"",IF($AN$41=1,"",$AG$44)))))</f>
        <v/>
      </c>
      <c r="BS30" s="131">
        <f>IF(AB29=6,6,IF($AK30=1,"",IF(AD$38=1,"",IF($X$51=1,"",IF($AN$41=1,"",$AH$44)))))</f>
        <v>6</v>
      </c>
      <c r="BU30" s="257"/>
      <c r="BV30" s="254"/>
      <c r="BW30" s="517"/>
      <c r="BX30" s="514"/>
      <c r="BY30" s="514"/>
      <c r="BZ30" s="514"/>
      <c r="CA30" s="514"/>
      <c r="CB30" s="514"/>
      <c r="CC30" s="514"/>
      <c r="CD30" s="514"/>
      <c r="CE30" s="518"/>
      <c r="CF30" s="517"/>
      <c r="CG30" s="514"/>
      <c r="CH30" s="514"/>
      <c r="CI30" s="514"/>
      <c r="CJ30" s="514"/>
      <c r="CK30" s="514"/>
      <c r="CL30" s="514"/>
      <c r="CM30" s="514"/>
      <c r="CN30" s="516"/>
      <c r="CO30" s="517"/>
      <c r="CP30" s="514"/>
      <c r="CQ30" s="514"/>
      <c r="CR30" s="514"/>
      <c r="CS30" s="514"/>
      <c r="CT30" s="514"/>
      <c r="CU30" s="514"/>
      <c r="CV30" s="514"/>
      <c r="CW30" s="516"/>
      <c r="CY30" s="281"/>
      <c r="CZ30" s="560"/>
      <c r="DA30" s="244"/>
      <c r="DB30" s="563"/>
      <c r="DC30" s="560"/>
      <c r="DD30" s="244"/>
      <c r="DE30" s="563"/>
      <c r="DF30" s="560"/>
      <c r="DG30" s="569"/>
      <c r="DI30" s="540"/>
    </row>
    <row r="31" spans="2:113" ht="12" customHeight="1" thickBot="1">
      <c r="B31" s="258"/>
      <c r="C31" s="335"/>
      <c r="D31" s="469"/>
      <c r="E31" s="470"/>
      <c r="F31" s="471"/>
      <c r="G31" s="474"/>
      <c r="H31" s="470"/>
      <c r="I31" s="471"/>
      <c r="J31" s="474"/>
      <c r="K31" s="470"/>
      <c r="L31" s="477"/>
      <c r="M31" s="484"/>
      <c r="N31" s="485"/>
      <c r="O31" s="486"/>
      <c r="P31" s="489"/>
      <c r="Q31" s="485"/>
      <c r="R31" s="486"/>
      <c r="S31" s="489"/>
      <c r="T31" s="485"/>
      <c r="U31" s="492"/>
      <c r="V31" s="469"/>
      <c r="W31" s="470"/>
      <c r="X31" s="471"/>
      <c r="Y31" s="474"/>
      <c r="Z31" s="470"/>
      <c r="AA31" s="471"/>
      <c r="AB31" s="474"/>
      <c r="AC31" s="470"/>
      <c r="AD31" s="477"/>
      <c r="AE31" s="117"/>
      <c r="AF31" s="147"/>
      <c r="AG31" s="148"/>
      <c r="AH31" s="149"/>
      <c r="AI31" s="150"/>
      <c r="AJ31" s="148"/>
      <c r="AK31" s="149"/>
      <c r="AL31" s="150">
        <f t="shared" si="24"/>
        <v>0</v>
      </c>
      <c r="AM31" s="148">
        <f t="shared" si="24"/>
        <v>1</v>
      </c>
      <c r="AN31" s="151">
        <f t="shared" si="24"/>
        <v>0</v>
      </c>
      <c r="AO31" s="117" t="b">
        <f t="shared" si="2"/>
        <v>1</v>
      </c>
      <c r="AP31" s="117"/>
      <c r="AQ31" s="552"/>
      <c r="AR31" s="533"/>
      <c r="AS31" s="152">
        <f>IF(D29=7,7,IF($AL31=1,"",IF($D$39=1,"",IF($P$52=1,"",IF($AF$41=1,"",$AF$45)))))</f>
        <v>7</v>
      </c>
      <c r="AT31" s="153" t="str">
        <f>IF(D29=8,8,IF($AM31=1,"",IF($E$40=1,"",IF($Q$52=1,"",IF($AF$41=1,"",$AG$45)))))</f>
        <v/>
      </c>
      <c r="AU31" s="153" t="str">
        <f>IF(D29=9,9,IF($AN31=1,"",IF($F$41=1,"",IF($R$52=1,"",IF($AF$41=1,"",$AH$45)))))</f>
        <v/>
      </c>
      <c r="AV31" s="154" t="str">
        <f>IF(G29=7,7,IF($AL31=1,"",IF($G$39=1,"",IF($P$52=1,"",IF($AG$41=1,"",$AF$45)))))</f>
        <v/>
      </c>
      <c r="AW31" s="153">
        <f>IF(G29=8,8,IF($AM31=1,"",IF($H$40=1,"",IF($Q$52=1,"",IF($AG$41=1,"",$AG$45)))))</f>
        <v>8</v>
      </c>
      <c r="AX31" s="155" t="str">
        <f>IF(G29=9,9,IF($AN31=1,"",IF($I$41=1,"",IF($R$52=1,"",IF($AG$41=1,"",$AH$45)))))</f>
        <v/>
      </c>
      <c r="AY31" s="153">
        <f>IF(J29=7,7,IF($AL31=1,"",IF($J$39=1,"",IF($P$52=1,"",IF($AH$41=1,"",$AF$45)))))</f>
        <v>7</v>
      </c>
      <c r="AZ31" s="153" t="str">
        <f>IF(J29=8,8,IF($AM31=1,"",IF($K$40=1,"",IF($Q$52=1,"",IF($AH$41=1,"",$AG$45)))))</f>
        <v/>
      </c>
      <c r="BA31" s="156" t="str">
        <f>IF(J29=9,9,IF($AN31=1,"",IF($L$41=1,"",IF($R$52=1,"",IF($AH$41=1,"",$AH$45)))))</f>
        <v/>
      </c>
      <c r="BB31" s="152" t="str">
        <f>IF(M29=7,7,IF($AL31=1,"",IF(M$39=1,"",IF($S$52=1,"",IF($AI$41=1,"",$AF$45)))))</f>
        <v/>
      </c>
      <c r="BC31" s="153" t="str">
        <f>IF(M29=8,8,IF($AM31=1,"",IF(N$40=1,"",IF($T$52=1,"",IF($AI$41=1,"",$AG$45)))))</f>
        <v/>
      </c>
      <c r="BD31" s="153">
        <f>IF(M29=9,9,IF($AN31=1,"",IF(O$41=1,"",IF($U$52=1,"",IF($AI$41=1,"",$AH$45)))))</f>
        <v>9</v>
      </c>
      <c r="BE31" s="154">
        <f>IF(P29=7,7,IF($AL31=1,"",IF(P$39=1,"",IF($S$52=1,"",IF($AJ$41=1,"",$AF$45)))))</f>
        <v>7</v>
      </c>
      <c r="BF31" s="153" t="str">
        <f>IF(P29=8,8,IF($AM31=1,"",IF(Q$40=1,"",IF($T$52=1,"",IF($AJ$41=1,"",$AG$45)))))</f>
        <v/>
      </c>
      <c r="BG31" s="155">
        <f>IF(P29=9,9,IF($AN31=1,"",IF(R$41=1,"",IF($U$52=1,"",IF($AJ$41=1,"",$AH$45)))))</f>
        <v>9</v>
      </c>
      <c r="BH31" s="153" t="str">
        <f>IF(S29=7,7,IF($AL31=1,"",IF(S$39=1,"",IF($S$52=1,"",IF($AK$41=1,"",$AF$45)))))</f>
        <v/>
      </c>
      <c r="BI31" s="153" t="str">
        <f>IF(S29=8,8,IF($AM31=1,"",IF(T$40=1,"",IF($T$52=1,"",IF($AK$41=1,"",$AG$45)))))</f>
        <v/>
      </c>
      <c r="BJ31" s="156">
        <f>IF(S29=9,9,IF($AN31=1,"",IF(U$41=1,"",IF($U$52=1,"",IF($AK$41=1,"",$AH$45)))))</f>
        <v>9</v>
      </c>
      <c r="BK31" s="152">
        <f>IF(V29=7,7,IF($AL31=1,"",IF(V$39=1,"",IF($V$52=1,"",IF($AL$41=1,"",$AF$45)))))</f>
        <v>7</v>
      </c>
      <c r="BL31" s="153" t="str">
        <f>IF(V29=8,8,IF($AM31=1,"",IF(W$40=1,"",IF($W$52=1,"",IF($AL$41=1,"",$AG$45)))))</f>
        <v/>
      </c>
      <c r="BM31" s="153">
        <f>IF(V29=9,9,IF($AN31=1,"",IF(X$41=1,"",IF($X$52=1,"",IF($AL$41=1,"",$AH$45)))))</f>
        <v>9</v>
      </c>
      <c r="BN31" s="154" t="str">
        <f>IF(Y29=7,7,IF($AL31=1,"",IF(Y$39=1,"",IF($V$52=1,"",IF($AM$41=1,"",$AF$45)))))</f>
        <v/>
      </c>
      <c r="BO31" s="153" t="str">
        <f>IF(Y29=8,8,IF($AM31=1,"",IF(Z$40=1,"",IF($W$52=1,"",IF($AM$41=1,"",$AG$45)))))</f>
        <v/>
      </c>
      <c r="BP31" s="155" t="str">
        <f>IF(Y29=9,9,IF($AN31=1,"",IF(AA$41=1,"",IF($X$52=1,"",IF($AM$41=1,"",$AH$45)))))</f>
        <v/>
      </c>
      <c r="BQ31" s="153">
        <f>IF(AB29=7,7,IF($AL31=1,"",IF(AB$39=1,"",IF($V$52=1,"",IF($AN$41=1,"",$AF$45)))))</f>
        <v>7</v>
      </c>
      <c r="BR31" s="153" t="str">
        <f>IF(AB29=8,8,IF($AM31=1,"",IF(AC$40=1,"",IF($W$52=1,"",IF($AN$41=1,"",$AG$45)))))</f>
        <v/>
      </c>
      <c r="BS31" s="156" t="str">
        <f>IF(AB29=9,9,IF($AN31=1,"",IF(AD$41=1,"",IF($X$52=1,"",IF($AN$41=1,"",$AH$45)))))</f>
        <v/>
      </c>
      <c r="BU31" s="258"/>
      <c r="BV31" s="262"/>
      <c r="BW31" s="530"/>
      <c r="BX31" s="521"/>
      <c r="BY31" s="521"/>
      <c r="BZ31" s="521"/>
      <c r="CA31" s="521"/>
      <c r="CB31" s="521"/>
      <c r="CC31" s="521"/>
      <c r="CD31" s="521"/>
      <c r="CE31" s="529"/>
      <c r="CF31" s="530"/>
      <c r="CG31" s="521"/>
      <c r="CH31" s="521"/>
      <c r="CI31" s="521"/>
      <c r="CJ31" s="521"/>
      <c r="CK31" s="521"/>
      <c r="CL31" s="521"/>
      <c r="CM31" s="521"/>
      <c r="CN31" s="522"/>
      <c r="CO31" s="530"/>
      <c r="CP31" s="521"/>
      <c r="CQ31" s="521"/>
      <c r="CR31" s="521"/>
      <c r="CS31" s="521"/>
      <c r="CT31" s="521"/>
      <c r="CU31" s="521"/>
      <c r="CV31" s="521"/>
      <c r="CW31" s="522"/>
      <c r="CY31" s="564"/>
      <c r="CZ31" s="565"/>
      <c r="DA31" s="566"/>
      <c r="DB31" s="567"/>
      <c r="DC31" s="565"/>
      <c r="DD31" s="566"/>
      <c r="DE31" s="567"/>
      <c r="DF31" s="565"/>
      <c r="DG31" s="570"/>
      <c r="DI31" s="540"/>
    </row>
    <row r="32" spans="2:113" ht="12" customHeight="1"/>
    <row r="33" spans="1:53" ht="18" hidden="1" customHeight="1">
      <c r="A33" s="550" t="s">
        <v>53</v>
      </c>
      <c r="C33">
        <v>1</v>
      </c>
      <c r="D33" s="111">
        <f>COUNTIF($D$5:$F$31,$C33)</f>
        <v>0</v>
      </c>
      <c r="E33" s="7"/>
      <c r="F33" s="8">
        <f>D33</f>
        <v>0</v>
      </c>
      <c r="G33" s="9">
        <f>COUNTIF($G$5:$I$31,$C33)</f>
        <v>1</v>
      </c>
      <c r="H33" s="7"/>
      <c r="I33" s="8">
        <f>G33</f>
        <v>1</v>
      </c>
      <c r="J33" s="9">
        <f>COUNTIF($J$5:$L$31,$C33)</f>
        <v>0</v>
      </c>
      <c r="K33" s="7"/>
      <c r="L33" s="8">
        <f>J33</f>
        <v>0</v>
      </c>
      <c r="M33" s="111">
        <f>COUNTIF($M$5:$O$31,$C33)</f>
        <v>0</v>
      </c>
      <c r="N33" s="7"/>
      <c r="O33" s="8">
        <f>M33</f>
        <v>0</v>
      </c>
      <c r="P33" s="9">
        <f>COUNTIF($P$5:$R$31,$C33)</f>
        <v>0</v>
      </c>
      <c r="Q33" s="7"/>
      <c r="R33" s="8">
        <f>P33</f>
        <v>0</v>
      </c>
      <c r="S33" s="9">
        <f>COUNTIF($S$5:$U$31,$C33)</f>
        <v>0</v>
      </c>
      <c r="T33" s="7"/>
      <c r="U33" s="8">
        <f>S33</f>
        <v>0</v>
      </c>
      <c r="V33" s="111">
        <f>COUNTIF($V$5:$X$31,$C33)</f>
        <v>0</v>
      </c>
      <c r="W33" s="7"/>
      <c r="X33" s="8">
        <f>V33</f>
        <v>0</v>
      </c>
      <c r="Y33" s="9">
        <f>COUNTIF($Y$5:$AA$31,$C33)</f>
        <v>0</v>
      </c>
      <c r="Z33" s="7"/>
      <c r="AA33" s="8">
        <f>Y33</f>
        <v>0</v>
      </c>
      <c r="AB33" s="9">
        <f>COUNTIF($AB$5:$AD$31,$C33)</f>
        <v>1</v>
      </c>
      <c r="AC33" s="7"/>
      <c r="AD33" s="10">
        <f>AB33</f>
        <v>1</v>
      </c>
      <c r="AF33" s="40">
        <f>IF(D5&gt;0,1,0)</f>
        <v>0</v>
      </c>
      <c r="AG33" s="41">
        <f>IF(G5&gt;0,1,0)</f>
        <v>1</v>
      </c>
      <c r="AH33" s="54">
        <f>IF(J5&gt;0,1,0)</f>
        <v>0</v>
      </c>
      <c r="AI33" s="40">
        <f>IF(M5&gt;0,1,0)</f>
        <v>0</v>
      </c>
      <c r="AJ33" s="41">
        <f>IF(P5&gt;0,1,0)</f>
        <v>0</v>
      </c>
      <c r="AK33" s="42">
        <f>IF(S5&gt;0,1,0)</f>
        <v>0</v>
      </c>
      <c r="AL33" s="55">
        <f>IF(V5&gt;0,1,0)</f>
        <v>0</v>
      </c>
      <c r="AM33" s="41">
        <f>IF(Y5&gt;0,1,0)</f>
        <v>1</v>
      </c>
      <c r="AN33" s="42">
        <f>IF(AB5&gt;0,1,0)</f>
        <v>0</v>
      </c>
      <c r="AS33" s="2"/>
      <c r="AT33" s="2"/>
      <c r="AU33" s="2"/>
      <c r="AV33" s="2"/>
      <c r="AW33" s="2"/>
      <c r="AX33" s="2"/>
      <c r="AY33" s="2"/>
      <c r="AZ33" s="2"/>
      <c r="BA33" s="2"/>
    </row>
    <row r="34" spans="1:53" ht="18" hidden="1" customHeight="1">
      <c r="A34" s="550"/>
      <c r="C34">
        <v>2</v>
      </c>
      <c r="D34" s="112"/>
      <c r="E34" s="2">
        <f t="shared" ref="D34:F41" si="27">COUNTIF($D$5:$F$31,$C34)</f>
        <v>0</v>
      </c>
      <c r="F34" s="3">
        <f>E34</f>
        <v>0</v>
      </c>
      <c r="G34" s="1"/>
      <c r="H34" s="2">
        <f t="shared" ref="G34:I41" si="28">COUNTIF($G$5:$I$31,$C34)</f>
        <v>0</v>
      </c>
      <c r="I34" s="3">
        <f>H34</f>
        <v>0</v>
      </c>
      <c r="J34" s="1"/>
      <c r="K34" s="2">
        <f t="shared" ref="J34:L41" si="29">COUNTIF($J$5:$L$31,$C34)</f>
        <v>0</v>
      </c>
      <c r="L34" s="3">
        <f>K34</f>
        <v>0</v>
      </c>
      <c r="M34" s="112"/>
      <c r="N34" s="2">
        <f t="shared" ref="M34:O41" si="30">COUNTIF($M$5:$O$31,$C34)</f>
        <v>0</v>
      </c>
      <c r="O34" s="3">
        <f>N34</f>
        <v>0</v>
      </c>
      <c r="P34" s="1"/>
      <c r="Q34" s="2">
        <f t="shared" ref="P34:R41" si="31">COUNTIF($P$5:$R$31,$C34)</f>
        <v>0</v>
      </c>
      <c r="R34" s="3">
        <f>Q34</f>
        <v>0</v>
      </c>
      <c r="S34" s="1"/>
      <c r="T34" s="2">
        <f t="shared" ref="S34:U41" si="32">COUNTIF($S$5:$U$31,$C34)</f>
        <v>1</v>
      </c>
      <c r="U34" s="3">
        <f>T34</f>
        <v>1</v>
      </c>
      <c r="V34" s="112"/>
      <c r="W34" s="2">
        <f t="shared" ref="V34:X41" si="33">COUNTIF($V$5:$X$31,$C34)</f>
        <v>0</v>
      </c>
      <c r="X34" s="3">
        <f>W34</f>
        <v>0</v>
      </c>
      <c r="Y34" s="1"/>
      <c r="Z34" s="2">
        <f t="shared" ref="Y34:AA41" si="34">COUNTIF($Y$5:$AA$31,$C34)</f>
        <v>0</v>
      </c>
      <c r="AA34" s="3">
        <f>Z34</f>
        <v>0</v>
      </c>
      <c r="AB34" s="1"/>
      <c r="AC34" s="2">
        <f t="shared" ref="AB34:AD41" si="35">COUNTIF($AB$5:$AD$31,$C34)</f>
        <v>0</v>
      </c>
      <c r="AD34" s="114">
        <f>AC34</f>
        <v>0</v>
      </c>
      <c r="AF34" s="43">
        <f>IF(D8&gt;0,1,0)</f>
        <v>0</v>
      </c>
      <c r="AG34" s="23">
        <f>IF(G8&gt;0,1,0)</f>
        <v>0</v>
      </c>
      <c r="AH34" s="38">
        <f>IF(J8&gt;0,1,0)</f>
        <v>1</v>
      </c>
      <c r="AI34" s="43">
        <f>IF(M8&gt;0,1,0)</f>
        <v>1</v>
      </c>
      <c r="AJ34" s="23">
        <f>IF(P8&gt;0,1,0)</f>
        <v>0</v>
      </c>
      <c r="AK34" s="44">
        <f>IF(S8&gt;0,1,0)</f>
        <v>0</v>
      </c>
      <c r="AL34" s="39">
        <f>IF(V8&gt;0,1,0)</f>
        <v>0</v>
      </c>
      <c r="AM34" s="23">
        <f>IF(Y8&gt;0,1,0)</f>
        <v>0</v>
      </c>
      <c r="AN34" s="44">
        <f>IF(AB8&gt;0,1,0)</f>
        <v>0</v>
      </c>
      <c r="AS34" s="59"/>
      <c r="AT34" s="2"/>
      <c r="AU34" s="2"/>
      <c r="AV34" s="2"/>
      <c r="AW34" s="2"/>
      <c r="AX34" s="2"/>
      <c r="AY34" s="2"/>
      <c r="AZ34" s="2"/>
      <c r="BA34" s="59"/>
    </row>
    <row r="35" spans="1:53" ht="18" hidden="1" customHeight="1" thickBot="1">
      <c r="A35" s="550"/>
      <c r="C35">
        <v>3</v>
      </c>
      <c r="D35" s="113"/>
      <c r="E35" s="5"/>
      <c r="F35" s="6">
        <f t="shared" si="27"/>
        <v>1</v>
      </c>
      <c r="G35" s="4"/>
      <c r="H35" s="5"/>
      <c r="I35" s="6">
        <f t="shared" si="28"/>
        <v>0</v>
      </c>
      <c r="J35" s="4"/>
      <c r="K35" s="5"/>
      <c r="L35" s="17">
        <f t="shared" si="29"/>
        <v>0</v>
      </c>
      <c r="M35" s="113"/>
      <c r="N35" s="5"/>
      <c r="O35" s="6">
        <f t="shared" si="30"/>
        <v>0</v>
      </c>
      <c r="P35" s="4"/>
      <c r="Q35" s="5"/>
      <c r="R35" s="6">
        <f t="shared" si="31"/>
        <v>0</v>
      </c>
      <c r="S35" s="4"/>
      <c r="T35" s="5"/>
      <c r="U35" s="17">
        <f t="shared" si="32"/>
        <v>1</v>
      </c>
      <c r="V35" s="113"/>
      <c r="W35" s="5"/>
      <c r="X35" s="6">
        <f t="shared" si="33"/>
        <v>0</v>
      </c>
      <c r="Y35" s="4"/>
      <c r="Z35" s="5"/>
      <c r="AA35" s="6">
        <f t="shared" si="34"/>
        <v>1</v>
      </c>
      <c r="AB35" s="4"/>
      <c r="AC35" s="5"/>
      <c r="AD35" s="17">
        <f t="shared" si="35"/>
        <v>0</v>
      </c>
      <c r="AF35" s="49">
        <f>IF(D11&gt;0,1,0)</f>
        <v>1</v>
      </c>
      <c r="AG35" s="48">
        <f>IF(G11&gt;0,1,0)</f>
        <v>0</v>
      </c>
      <c r="AH35" s="25">
        <f>IF(J11&gt;0,1,0)</f>
        <v>0</v>
      </c>
      <c r="AI35" s="49">
        <f>IF(M11&gt;0,1,0)</f>
        <v>1</v>
      </c>
      <c r="AJ35" s="48">
        <f>IF(P11&gt;0,1,0)</f>
        <v>0</v>
      </c>
      <c r="AK35" s="50">
        <f>IF(S11&gt;0,1,0)</f>
        <v>0</v>
      </c>
      <c r="AL35" s="26">
        <f>IF(V11&gt;0,1,0)</f>
        <v>1</v>
      </c>
      <c r="AM35" s="48">
        <f>IF(Y11&gt;0,1,0)</f>
        <v>0</v>
      </c>
      <c r="AN35" s="50">
        <f>IF(AB11&gt;0,1,0)</f>
        <v>0</v>
      </c>
      <c r="AS35" s="2"/>
      <c r="AT35" s="2"/>
      <c r="AU35" s="2"/>
      <c r="AV35" s="2"/>
      <c r="AW35" s="2"/>
      <c r="AX35" s="2"/>
      <c r="AY35" s="2"/>
      <c r="AZ35" s="2"/>
      <c r="BA35" s="2"/>
    </row>
    <row r="36" spans="1:53" ht="18" hidden="1" customHeight="1">
      <c r="A36" s="550"/>
      <c r="C36">
        <v>4</v>
      </c>
      <c r="D36" s="112">
        <f t="shared" si="27"/>
        <v>1</v>
      </c>
      <c r="E36" s="2"/>
      <c r="F36" s="3">
        <f>D36</f>
        <v>1</v>
      </c>
      <c r="G36" s="1">
        <f t="shared" si="28"/>
        <v>0</v>
      </c>
      <c r="H36" s="2"/>
      <c r="I36" s="3">
        <f>G36</f>
        <v>0</v>
      </c>
      <c r="J36" s="1">
        <f t="shared" si="29"/>
        <v>0</v>
      </c>
      <c r="K36" s="2"/>
      <c r="L36" s="3">
        <f>J36</f>
        <v>0</v>
      </c>
      <c r="M36" s="112">
        <f t="shared" si="30"/>
        <v>0</v>
      </c>
      <c r="N36" s="2"/>
      <c r="O36" s="3">
        <f>M36</f>
        <v>0</v>
      </c>
      <c r="P36" s="1">
        <f t="shared" si="31"/>
        <v>0</v>
      </c>
      <c r="Q36" s="2"/>
      <c r="R36" s="3">
        <f>P36</f>
        <v>0</v>
      </c>
      <c r="S36" s="1">
        <f t="shared" si="32"/>
        <v>0</v>
      </c>
      <c r="T36" s="2"/>
      <c r="U36" s="3">
        <f>S36</f>
        <v>0</v>
      </c>
      <c r="V36" s="112">
        <f t="shared" si="33"/>
        <v>1</v>
      </c>
      <c r="W36" s="2"/>
      <c r="X36" s="3">
        <f>V36</f>
        <v>1</v>
      </c>
      <c r="Y36" s="1">
        <f t="shared" si="34"/>
        <v>0</v>
      </c>
      <c r="Z36" s="2"/>
      <c r="AA36" s="3">
        <f>Y36</f>
        <v>0</v>
      </c>
      <c r="AB36" s="1">
        <f t="shared" si="35"/>
        <v>0</v>
      </c>
      <c r="AC36" s="2"/>
      <c r="AD36" s="114">
        <f>AB36</f>
        <v>0</v>
      </c>
      <c r="AF36" s="40">
        <f>IF(D14&gt;0,1,0)</f>
        <v>1</v>
      </c>
      <c r="AG36" s="41">
        <f>IF(G14&gt;0,1,0)</f>
        <v>0</v>
      </c>
      <c r="AH36" s="54">
        <f>IF(J14&gt;0,1,0)</f>
        <v>0</v>
      </c>
      <c r="AI36" s="40">
        <f>IF(M14&gt;0,1,0)</f>
        <v>0</v>
      </c>
      <c r="AJ36" s="41">
        <f>IF(P14&gt;0,1,0)</f>
        <v>0</v>
      </c>
      <c r="AK36" s="42">
        <f>IF(S14&gt;0,1,0)</f>
        <v>0</v>
      </c>
      <c r="AL36" s="55">
        <f>IF(V14&gt;0,1,0)</f>
        <v>0</v>
      </c>
      <c r="AM36" s="41">
        <f>IF(Y14&gt;0,1,0)</f>
        <v>1</v>
      </c>
      <c r="AN36" s="42">
        <f>IF(AB14&gt;0,1,0)</f>
        <v>0</v>
      </c>
      <c r="AS36" s="2"/>
      <c r="AT36" s="2"/>
      <c r="AU36" s="2"/>
      <c r="AV36" s="2"/>
      <c r="AW36" s="2"/>
      <c r="AX36" s="2"/>
      <c r="AY36" s="2"/>
      <c r="AZ36" s="2"/>
      <c r="BA36" s="2"/>
    </row>
    <row r="37" spans="1:53" ht="18" hidden="1" customHeight="1">
      <c r="A37" s="550"/>
      <c r="C37">
        <v>5</v>
      </c>
      <c r="D37" s="112"/>
      <c r="E37" s="2">
        <f t="shared" si="27"/>
        <v>0</v>
      </c>
      <c r="F37" s="3">
        <f>E37</f>
        <v>0</v>
      </c>
      <c r="G37" s="1"/>
      <c r="H37" s="2">
        <f t="shared" si="28"/>
        <v>0</v>
      </c>
      <c r="I37" s="3">
        <f>H37</f>
        <v>0</v>
      </c>
      <c r="J37" s="1"/>
      <c r="K37" s="2">
        <f t="shared" si="29"/>
        <v>1</v>
      </c>
      <c r="L37" s="3">
        <f>K37</f>
        <v>1</v>
      </c>
      <c r="M37" s="112"/>
      <c r="N37" s="2">
        <f t="shared" si="30"/>
        <v>0</v>
      </c>
      <c r="O37" s="3">
        <f>N37</f>
        <v>0</v>
      </c>
      <c r="P37" s="1"/>
      <c r="Q37" s="2">
        <f t="shared" si="31"/>
        <v>0</v>
      </c>
      <c r="R37" s="3">
        <f>Q37</f>
        <v>0</v>
      </c>
      <c r="S37" s="1"/>
      <c r="T37" s="2">
        <f t="shared" si="32"/>
        <v>0</v>
      </c>
      <c r="U37" s="3">
        <f>T37</f>
        <v>0</v>
      </c>
      <c r="V37" s="112"/>
      <c r="W37" s="2">
        <f t="shared" si="33"/>
        <v>0</v>
      </c>
      <c r="X37" s="3">
        <f>W37</f>
        <v>0</v>
      </c>
      <c r="Y37" s="1"/>
      <c r="Z37" s="2">
        <f t="shared" si="34"/>
        <v>1</v>
      </c>
      <c r="AA37" s="3">
        <f>Z37</f>
        <v>1</v>
      </c>
      <c r="AB37" s="1"/>
      <c r="AC37" s="2">
        <f t="shared" si="35"/>
        <v>1</v>
      </c>
      <c r="AD37" s="114">
        <f>AC37</f>
        <v>1</v>
      </c>
      <c r="AF37" s="43">
        <f>IF(D17&gt;0,1,0)</f>
        <v>1</v>
      </c>
      <c r="AG37" s="23">
        <f>IF(G17&gt;0,1,0)</f>
        <v>0</v>
      </c>
      <c r="AH37" s="38">
        <f>IF(J17&gt;0,1,0)</f>
        <v>0</v>
      </c>
      <c r="AI37" s="43">
        <f>IF(M17&gt;0,1,0)</f>
        <v>0</v>
      </c>
      <c r="AJ37" s="23">
        <f>IF(P17&gt;0,1,0)</f>
        <v>0</v>
      </c>
      <c r="AK37" s="44">
        <f>IF(S17&gt;0,1,0)</f>
        <v>1</v>
      </c>
      <c r="AL37" s="39">
        <f>IF(V17&gt;0,1,0)</f>
        <v>0</v>
      </c>
      <c r="AM37" s="23">
        <f>IF(Y17&gt;0,1,0)</f>
        <v>0</v>
      </c>
      <c r="AN37" s="44">
        <f>IF(AB17&gt;0,1,0)</f>
        <v>1</v>
      </c>
      <c r="AS37" s="2"/>
      <c r="AT37" s="2"/>
      <c r="AU37" s="2"/>
      <c r="AV37" s="2"/>
      <c r="AW37" s="2"/>
      <c r="AX37" s="2"/>
      <c r="AY37" s="2"/>
      <c r="AZ37" s="2"/>
      <c r="BA37" s="2"/>
    </row>
    <row r="38" spans="1:53" ht="18" hidden="1" customHeight="1" thickBot="1">
      <c r="A38" s="550"/>
      <c r="C38">
        <v>6</v>
      </c>
      <c r="D38" s="113"/>
      <c r="E38" s="5"/>
      <c r="F38" s="6">
        <f t="shared" si="27"/>
        <v>1</v>
      </c>
      <c r="G38" s="4"/>
      <c r="H38" s="5"/>
      <c r="I38" s="6">
        <f t="shared" si="28"/>
        <v>0</v>
      </c>
      <c r="J38" s="4"/>
      <c r="K38" s="5"/>
      <c r="L38" s="17">
        <f t="shared" si="29"/>
        <v>0</v>
      </c>
      <c r="M38" s="113"/>
      <c r="N38" s="5"/>
      <c r="O38" s="6">
        <f t="shared" si="30"/>
        <v>0</v>
      </c>
      <c r="P38" s="4"/>
      <c r="Q38" s="5"/>
      <c r="R38" s="6">
        <f t="shared" si="31"/>
        <v>0</v>
      </c>
      <c r="S38" s="4"/>
      <c r="T38" s="5"/>
      <c r="U38" s="17">
        <f t="shared" si="32"/>
        <v>0</v>
      </c>
      <c r="V38" s="113"/>
      <c r="W38" s="5"/>
      <c r="X38" s="6">
        <f t="shared" si="33"/>
        <v>0</v>
      </c>
      <c r="Y38" s="4"/>
      <c r="Z38" s="5"/>
      <c r="AA38" s="6">
        <f t="shared" si="34"/>
        <v>1</v>
      </c>
      <c r="AB38" s="4"/>
      <c r="AC38" s="5"/>
      <c r="AD38" s="17">
        <f t="shared" si="35"/>
        <v>0</v>
      </c>
      <c r="AF38" s="45">
        <f>IF(D20&gt;0,1,0)</f>
        <v>0</v>
      </c>
      <c r="AG38" s="46">
        <f>IF(G20&gt;0,1,0)</f>
        <v>1</v>
      </c>
      <c r="AH38" s="56">
        <f>IF(J20&gt;0,1,0)</f>
        <v>0</v>
      </c>
      <c r="AI38" s="45">
        <f>IF(M20&gt;0,1,0)</f>
        <v>0</v>
      </c>
      <c r="AJ38" s="46">
        <f>IF(P20&gt;0,1,0)</f>
        <v>0</v>
      </c>
      <c r="AK38" s="47">
        <f>IF(S20&gt;0,1,0)</f>
        <v>1</v>
      </c>
      <c r="AL38" s="57">
        <f>IF(V20&gt;0,1,0)</f>
        <v>0</v>
      </c>
      <c r="AM38" s="46">
        <f>IF(Y20&gt;0,1,0)</f>
        <v>0</v>
      </c>
      <c r="AN38" s="47">
        <f>IF(AB20&gt;0,1,0)</f>
        <v>1</v>
      </c>
      <c r="AS38" s="2"/>
      <c r="AT38" s="2"/>
      <c r="AU38" s="2"/>
      <c r="AV38" s="2"/>
      <c r="AW38" s="2"/>
      <c r="AX38" s="2"/>
      <c r="AY38" s="2"/>
      <c r="AZ38" s="2"/>
      <c r="BA38" s="2"/>
    </row>
    <row r="39" spans="1:53" ht="18" hidden="1" customHeight="1">
      <c r="A39" s="550"/>
      <c r="C39">
        <v>7</v>
      </c>
      <c r="D39" s="112">
        <f t="shared" si="27"/>
        <v>0</v>
      </c>
      <c r="E39" s="2"/>
      <c r="F39" s="3">
        <f>D39</f>
        <v>0</v>
      </c>
      <c r="G39" s="1">
        <f t="shared" si="28"/>
        <v>1</v>
      </c>
      <c r="H39" s="2"/>
      <c r="I39" s="3">
        <f>G39</f>
        <v>1</v>
      </c>
      <c r="J39" s="1">
        <f t="shared" si="29"/>
        <v>0</v>
      </c>
      <c r="K39" s="2"/>
      <c r="L39" s="3">
        <f>J39</f>
        <v>0</v>
      </c>
      <c r="M39" s="112">
        <f t="shared" si="30"/>
        <v>1</v>
      </c>
      <c r="N39" s="2"/>
      <c r="O39" s="3">
        <f>M39</f>
        <v>1</v>
      </c>
      <c r="P39" s="1">
        <f t="shared" si="31"/>
        <v>0</v>
      </c>
      <c r="Q39" s="2"/>
      <c r="R39" s="3">
        <f>P39</f>
        <v>0</v>
      </c>
      <c r="S39" s="1">
        <f t="shared" si="32"/>
        <v>1</v>
      </c>
      <c r="T39" s="2"/>
      <c r="U39" s="3">
        <f>S39</f>
        <v>1</v>
      </c>
      <c r="V39" s="112">
        <f t="shared" si="33"/>
        <v>0</v>
      </c>
      <c r="W39" s="2"/>
      <c r="X39" s="3">
        <f>V39</f>
        <v>0</v>
      </c>
      <c r="Y39" s="1">
        <f t="shared" si="34"/>
        <v>0</v>
      </c>
      <c r="Z39" s="2"/>
      <c r="AA39" s="3">
        <f>Y39</f>
        <v>0</v>
      </c>
      <c r="AB39" s="1">
        <f t="shared" si="35"/>
        <v>0</v>
      </c>
      <c r="AC39" s="2"/>
      <c r="AD39" s="114">
        <f>AB39</f>
        <v>0</v>
      </c>
      <c r="AF39" s="52">
        <f>IF(D23&gt;0,1,0)</f>
        <v>0</v>
      </c>
      <c r="AG39" s="51">
        <f>IF(G23&gt;0,1,0)</f>
        <v>0</v>
      </c>
      <c r="AH39" s="28">
        <f>IF(J23&gt;0,1,0)</f>
        <v>1</v>
      </c>
      <c r="AI39" s="52">
        <f>IF(M23&gt;0,1,0)</f>
        <v>0</v>
      </c>
      <c r="AJ39" s="51">
        <f>IF(P23&gt;0,1,0)</f>
        <v>0</v>
      </c>
      <c r="AK39" s="53">
        <f>IF(S23&gt;0,1,0)</f>
        <v>1</v>
      </c>
      <c r="AL39" s="29">
        <f>IF(V23&gt;0,1,0)</f>
        <v>0</v>
      </c>
      <c r="AM39" s="51">
        <f>IF(Y23&gt;0,1,0)</f>
        <v>0</v>
      </c>
      <c r="AN39" s="53">
        <f>IF(AB23&gt;0,1,0)</f>
        <v>1</v>
      </c>
      <c r="AS39" s="2"/>
      <c r="AT39" s="2"/>
      <c r="AU39" s="2"/>
      <c r="AV39" s="2"/>
      <c r="AW39" s="2"/>
      <c r="AX39" s="2"/>
      <c r="AY39" s="2"/>
      <c r="AZ39" s="2"/>
      <c r="BA39" s="2"/>
    </row>
    <row r="40" spans="1:53" ht="18" hidden="1" customHeight="1">
      <c r="A40" s="550"/>
      <c r="C40">
        <v>8</v>
      </c>
      <c r="D40" s="112"/>
      <c r="E40" s="2">
        <f t="shared" si="27"/>
        <v>0</v>
      </c>
      <c r="F40" s="3">
        <f>E40</f>
        <v>0</v>
      </c>
      <c r="G40" s="1"/>
      <c r="H40" s="2">
        <f t="shared" si="28"/>
        <v>1</v>
      </c>
      <c r="I40" s="3">
        <f>H40</f>
        <v>1</v>
      </c>
      <c r="J40" s="1"/>
      <c r="K40" s="2">
        <f t="shared" si="29"/>
        <v>0</v>
      </c>
      <c r="L40" s="3">
        <f>K40</f>
        <v>0</v>
      </c>
      <c r="M40" s="112"/>
      <c r="N40" s="2">
        <f t="shared" si="30"/>
        <v>1</v>
      </c>
      <c r="O40" s="3">
        <f>N40</f>
        <v>1</v>
      </c>
      <c r="P40" s="1"/>
      <c r="Q40" s="2">
        <f t="shared" si="31"/>
        <v>0</v>
      </c>
      <c r="R40" s="3">
        <f>Q40</f>
        <v>0</v>
      </c>
      <c r="S40" s="1"/>
      <c r="T40" s="2">
        <f t="shared" si="32"/>
        <v>1</v>
      </c>
      <c r="U40" s="3">
        <f>T40</f>
        <v>1</v>
      </c>
      <c r="V40" s="112"/>
      <c r="W40" s="2">
        <f t="shared" si="33"/>
        <v>1</v>
      </c>
      <c r="X40" s="3">
        <f>W40</f>
        <v>1</v>
      </c>
      <c r="Y40" s="1"/>
      <c r="Z40" s="2">
        <f t="shared" si="34"/>
        <v>0</v>
      </c>
      <c r="AA40" s="3">
        <f>Z40</f>
        <v>0</v>
      </c>
      <c r="AB40" s="1"/>
      <c r="AC40" s="2">
        <f t="shared" si="35"/>
        <v>0</v>
      </c>
      <c r="AD40" s="114">
        <f>AC40</f>
        <v>0</v>
      </c>
      <c r="AF40" s="43">
        <f>IF(D26&gt;0,1,0)</f>
        <v>0</v>
      </c>
      <c r="AG40" s="23">
        <f>IF(G26&gt;0,1,0)</f>
        <v>0</v>
      </c>
      <c r="AH40" s="38">
        <f>IF(J26&gt;0,1,0)</f>
        <v>0</v>
      </c>
      <c r="AI40" s="43">
        <f>IF(M26&gt;0,1,0)</f>
        <v>0</v>
      </c>
      <c r="AJ40" s="23">
        <f>IF(P26&gt;0,1,0)</f>
        <v>0</v>
      </c>
      <c r="AK40" s="44">
        <f>IF(S26&gt;0,1,0)</f>
        <v>1</v>
      </c>
      <c r="AL40" s="39">
        <f>IF(V26&gt;0,1,0)</f>
        <v>1</v>
      </c>
      <c r="AM40" s="23">
        <f>IF(Y26&gt;0,1,0)</f>
        <v>0</v>
      </c>
      <c r="AN40" s="44">
        <f>IF(AB26&gt;0,1,0)</f>
        <v>0</v>
      </c>
      <c r="AS40" s="2"/>
      <c r="AT40" s="2"/>
      <c r="AU40" s="2"/>
      <c r="AV40" s="2"/>
      <c r="AW40" s="2"/>
      <c r="AX40" s="2"/>
      <c r="AY40" s="2"/>
      <c r="AZ40" s="2"/>
      <c r="BA40" s="2"/>
    </row>
    <row r="41" spans="1:53" ht="18" hidden="1" customHeight="1" thickBot="1">
      <c r="A41" s="550"/>
      <c r="C41">
        <v>9</v>
      </c>
      <c r="D41" s="12"/>
      <c r="E41" s="13"/>
      <c r="F41" s="14">
        <f t="shared" si="27"/>
        <v>0</v>
      </c>
      <c r="G41" s="15"/>
      <c r="H41" s="13"/>
      <c r="I41" s="14">
        <f t="shared" si="28"/>
        <v>0</v>
      </c>
      <c r="J41" s="15"/>
      <c r="K41" s="13"/>
      <c r="L41" s="16">
        <f t="shared" si="29"/>
        <v>1</v>
      </c>
      <c r="M41" s="12"/>
      <c r="N41" s="13"/>
      <c r="O41" s="14">
        <f t="shared" si="30"/>
        <v>0</v>
      </c>
      <c r="P41" s="15"/>
      <c r="Q41" s="13"/>
      <c r="R41" s="14">
        <f t="shared" si="31"/>
        <v>0</v>
      </c>
      <c r="S41" s="15"/>
      <c r="T41" s="13"/>
      <c r="U41" s="16">
        <f t="shared" si="32"/>
        <v>0</v>
      </c>
      <c r="V41" s="12"/>
      <c r="W41" s="13"/>
      <c r="X41" s="14">
        <f t="shared" si="33"/>
        <v>0</v>
      </c>
      <c r="Y41" s="15"/>
      <c r="Z41" s="13"/>
      <c r="AA41" s="14">
        <f t="shared" si="34"/>
        <v>0</v>
      </c>
      <c r="AB41" s="15"/>
      <c r="AC41" s="13"/>
      <c r="AD41" s="16">
        <f t="shared" si="35"/>
        <v>1</v>
      </c>
      <c r="AF41" s="45">
        <f>IF(D29&gt;0,1,0)</f>
        <v>0</v>
      </c>
      <c r="AG41" s="46">
        <f>IF(G29&gt;0,1,0)</f>
        <v>1</v>
      </c>
      <c r="AH41" s="56">
        <f>IF(J29&gt;0,1,0)</f>
        <v>0</v>
      </c>
      <c r="AI41" s="45">
        <f>IF(M29&gt;0,1,0)</f>
        <v>0</v>
      </c>
      <c r="AJ41" s="46">
        <f>IF(P29&gt;0,1,0)</f>
        <v>0</v>
      </c>
      <c r="AK41" s="47">
        <f>IF(S29&gt;0,1,0)</f>
        <v>0</v>
      </c>
      <c r="AL41" s="57">
        <f>IF(V29&gt;0,1,0)</f>
        <v>0</v>
      </c>
      <c r="AM41" s="46">
        <f>IF(Y29&gt;0,1,0)</f>
        <v>1</v>
      </c>
      <c r="AN41" s="47">
        <f>IF(AB29&gt;0,1,0)</f>
        <v>0</v>
      </c>
      <c r="AS41" s="2"/>
      <c r="AT41" s="2"/>
      <c r="AU41" s="2"/>
      <c r="AV41" s="2"/>
      <c r="AW41" s="2"/>
      <c r="AX41" s="2"/>
      <c r="AY41" s="2"/>
      <c r="AZ41" s="2"/>
      <c r="BA41" s="2"/>
    </row>
    <row r="42" spans="1:53" ht="18" hidden="1" customHeight="1" thickBot="1">
      <c r="A42" s="550"/>
      <c r="C42" t="s">
        <v>12</v>
      </c>
      <c r="D42" s="30" t="b">
        <f>AND(D33&lt;2,D34&lt;2,D35&lt;2,D36&lt;2,D37&lt;2,D38&lt;2,D39&lt;2,D40&lt;2,D41&lt;2)</f>
        <v>1</v>
      </c>
      <c r="E42" s="30" t="b">
        <f t="shared" ref="E42:AD42" si="36">AND(E33&lt;2,E34&lt;2,E35&lt;2,E36&lt;2,E37&lt;2,E38&lt;2,E39&lt;2,E40&lt;2,E41&lt;2)</f>
        <v>1</v>
      </c>
      <c r="F42" s="30" t="b">
        <f t="shared" si="36"/>
        <v>1</v>
      </c>
      <c r="G42" s="30" t="b">
        <f t="shared" si="36"/>
        <v>1</v>
      </c>
      <c r="H42" s="30" t="b">
        <f t="shared" si="36"/>
        <v>1</v>
      </c>
      <c r="I42" s="30" t="b">
        <f t="shared" si="36"/>
        <v>1</v>
      </c>
      <c r="J42" s="30" t="b">
        <f t="shared" si="36"/>
        <v>1</v>
      </c>
      <c r="K42" s="30" t="b">
        <f t="shared" si="36"/>
        <v>1</v>
      </c>
      <c r="L42" s="30" t="b">
        <f t="shared" si="36"/>
        <v>1</v>
      </c>
      <c r="M42" s="30" t="b">
        <f t="shared" si="36"/>
        <v>1</v>
      </c>
      <c r="N42" s="30" t="b">
        <f t="shared" si="36"/>
        <v>1</v>
      </c>
      <c r="O42" s="30" t="b">
        <f t="shared" si="36"/>
        <v>1</v>
      </c>
      <c r="P42" s="30" t="b">
        <f t="shared" si="36"/>
        <v>1</v>
      </c>
      <c r="Q42" s="30" t="b">
        <f t="shared" si="36"/>
        <v>1</v>
      </c>
      <c r="R42" s="30" t="b">
        <f t="shared" si="36"/>
        <v>1</v>
      </c>
      <c r="S42" s="30" t="b">
        <f t="shared" si="36"/>
        <v>1</v>
      </c>
      <c r="T42" s="30" t="b">
        <f t="shared" si="36"/>
        <v>1</v>
      </c>
      <c r="U42" s="30" t="b">
        <f t="shared" si="36"/>
        <v>1</v>
      </c>
      <c r="V42" s="30" t="b">
        <f t="shared" si="36"/>
        <v>1</v>
      </c>
      <c r="W42" s="30" t="b">
        <f t="shared" si="36"/>
        <v>1</v>
      </c>
      <c r="X42" s="30" t="b">
        <f t="shared" si="36"/>
        <v>1</v>
      </c>
      <c r="Y42" s="30" t="b">
        <f t="shared" si="36"/>
        <v>1</v>
      </c>
      <c r="Z42" s="30" t="b">
        <f t="shared" si="36"/>
        <v>1</v>
      </c>
      <c r="AA42" s="30" t="b">
        <f t="shared" si="36"/>
        <v>1</v>
      </c>
      <c r="AB42" s="30" t="b">
        <f t="shared" si="36"/>
        <v>1</v>
      </c>
      <c r="AC42" s="30" t="b">
        <f t="shared" si="36"/>
        <v>1</v>
      </c>
      <c r="AD42" s="30" t="b">
        <f t="shared" si="36"/>
        <v>1</v>
      </c>
    </row>
    <row r="43" spans="1:53" ht="18" hidden="1" customHeight="1" thickBot="1">
      <c r="A43" s="550"/>
      <c r="O43" s="58"/>
      <c r="P43" s="286" t="s">
        <v>0</v>
      </c>
      <c r="Q43" s="287"/>
      <c r="R43" s="287"/>
      <c r="S43" s="287" t="s">
        <v>2</v>
      </c>
      <c r="T43" s="287"/>
      <c r="U43" s="287"/>
      <c r="V43" s="287" t="s">
        <v>1</v>
      </c>
      <c r="W43" s="287"/>
      <c r="X43" s="288"/>
      <c r="AF43" s="31">
        <v>1</v>
      </c>
      <c r="AG43" s="32">
        <v>2</v>
      </c>
      <c r="AH43" s="33">
        <v>3</v>
      </c>
      <c r="AI43" t="s">
        <v>13</v>
      </c>
    </row>
    <row r="44" spans="1:53" ht="18" hidden="1" customHeight="1">
      <c r="A44" s="550"/>
      <c r="O44" s="280" t="s">
        <v>5</v>
      </c>
      <c r="P44" s="62">
        <f>COUNTIF($D$5:$L$13,1)</f>
        <v>1</v>
      </c>
      <c r="Q44" s="63">
        <f>COUNTIF($D$5:$L$13,2)</f>
        <v>0</v>
      </c>
      <c r="R44" s="63">
        <f>COUNTIF($D$5:$L$13,3)</f>
        <v>0</v>
      </c>
      <c r="S44" s="62">
        <f>COUNTIF($M$5:$U$13,1)</f>
        <v>0</v>
      </c>
      <c r="T44" s="63">
        <f>COUNTIF($M$5:$U$13,2)</f>
        <v>0</v>
      </c>
      <c r="U44" s="64">
        <f>COUNTIF($M$5:$U$13,3)</f>
        <v>0</v>
      </c>
      <c r="V44" s="70">
        <f>COUNTIF($V$5:$AD$13,1)</f>
        <v>0</v>
      </c>
      <c r="W44" s="63">
        <f>COUNTIF($V$5:$AD$13,2)</f>
        <v>0</v>
      </c>
      <c r="X44" s="64">
        <f>COUNTIF($V$5:$AD$13,3)</f>
        <v>0</v>
      </c>
      <c r="AF44" s="34">
        <v>4</v>
      </c>
      <c r="AG44" s="27">
        <v>5</v>
      </c>
      <c r="AH44" s="35">
        <v>6</v>
      </c>
    </row>
    <row r="45" spans="1:53" ht="18" hidden="1" customHeight="1" thickBot="1">
      <c r="A45" s="550"/>
      <c r="K45" s="60"/>
      <c r="O45" s="281"/>
      <c r="P45" s="65">
        <f>COUNTIF($D$5:$L$13,4)</f>
        <v>1</v>
      </c>
      <c r="Q45" s="61">
        <f>COUNTIF($D$5:$L$13,5)</f>
        <v>1</v>
      </c>
      <c r="R45" s="61">
        <f>COUNTIF($D$5:$L$13,6)</f>
        <v>0</v>
      </c>
      <c r="S45" s="65">
        <f>COUNTIF($M$5:$U$13,4)</f>
        <v>0</v>
      </c>
      <c r="T45" s="61">
        <f>COUNTIF($M$5:$U$13,5)</f>
        <v>0</v>
      </c>
      <c r="U45" s="66">
        <f>COUNTIF($M$5:$U$13,6)</f>
        <v>0</v>
      </c>
      <c r="V45" s="71">
        <f>COUNTIF($V$5:$AD$13,4)</f>
        <v>0</v>
      </c>
      <c r="W45" s="61">
        <f>COUNTIF($V$5:$AD$13,5)</f>
        <v>0</v>
      </c>
      <c r="X45" s="66">
        <f>COUNTIF($V$5:$AD$13,6)</f>
        <v>1</v>
      </c>
      <c r="AA45" t="str">
        <f>CONCATENATE("残り",AA47,"です")</f>
        <v>残り59です</v>
      </c>
      <c r="AF45" s="34">
        <v>7</v>
      </c>
      <c r="AG45" s="27">
        <v>8</v>
      </c>
      <c r="AH45" s="35">
        <v>9</v>
      </c>
    </row>
    <row r="46" spans="1:53" ht="18" hidden="1" customHeight="1" thickBot="1">
      <c r="A46" s="550"/>
      <c r="O46" s="281"/>
      <c r="P46" s="65">
        <f>COUNTIF($D$5:$L$13,7)</f>
        <v>0</v>
      </c>
      <c r="Q46" s="61">
        <f>COUNTIF($D$5:$L$13,8)</f>
        <v>0</v>
      </c>
      <c r="R46" s="61">
        <f>COUNTIF($D$5:$L$13,9)</f>
        <v>0</v>
      </c>
      <c r="S46" s="65">
        <f>COUNTIF($M$5:$U$13,7)</f>
        <v>1</v>
      </c>
      <c r="T46" s="61">
        <f>COUNTIF($M$5:$U$13,8)</f>
        <v>1</v>
      </c>
      <c r="U46" s="66">
        <f>COUNTIF($M$5:$U$13,9)</f>
        <v>0</v>
      </c>
      <c r="V46" s="71">
        <f>COUNTIF($V$5:$AD$13,7)</f>
        <v>0</v>
      </c>
      <c r="W46" s="61">
        <f>COUNTIF($V$5:$AD$13,8)</f>
        <v>1</v>
      </c>
      <c r="X46" s="66">
        <f>COUNTIF($V$5:$AD$13,9)</f>
        <v>0</v>
      </c>
      <c r="AA46" t="s">
        <v>222</v>
      </c>
      <c r="AF46" s="31" t="s">
        <v>25</v>
      </c>
      <c r="AG46" s="32"/>
      <c r="AH46" s="32"/>
      <c r="AI46" s="32"/>
      <c r="AJ46" s="32"/>
      <c r="AK46" s="32"/>
      <c r="AL46" s="329" t="b">
        <f>AND(AJ47=0,AJ48=0,AJ49=0)</f>
        <v>1</v>
      </c>
      <c r="AM46" s="330"/>
      <c r="AN46" s="331"/>
      <c r="AO46" s="109"/>
      <c r="AP46" s="109"/>
      <c r="AQ46" s="109"/>
    </row>
    <row r="47" spans="1:53" ht="18" hidden="1" customHeight="1">
      <c r="A47" s="550"/>
      <c r="O47" s="259" t="s">
        <v>4</v>
      </c>
      <c r="P47" s="62">
        <f>COUNTIF($D$14:$L$22,1)</f>
        <v>0</v>
      </c>
      <c r="Q47" s="63">
        <f>COUNTIF($D$14:$L$22,2)</f>
        <v>0</v>
      </c>
      <c r="R47" s="63">
        <f>COUNTIF($D$14:$L$22,3)</f>
        <v>1</v>
      </c>
      <c r="S47" s="62">
        <f>COUNTIF($M$14:$U$22,1)</f>
        <v>0</v>
      </c>
      <c r="T47" s="63">
        <f>COUNTIF($M$14:$U$22,2)</f>
        <v>0</v>
      </c>
      <c r="U47" s="64">
        <f>COUNTIF($M$14:$U$22,3)</f>
        <v>0</v>
      </c>
      <c r="V47" s="70">
        <f>COUNTIF($V$14:$AD$22,1)</f>
        <v>1</v>
      </c>
      <c r="W47" s="63">
        <f>COUNTIF($V$14:$AD$22,2)</f>
        <v>0</v>
      </c>
      <c r="X47" s="64">
        <f>COUNTIF($V$14:$AD$22,3)</f>
        <v>0</v>
      </c>
      <c r="AA47">
        <f>COUNTIF(P44:X52,0)</f>
        <v>59</v>
      </c>
      <c r="AF47" s="34" t="s">
        <v>26</v>
      </c>
      <c r="AG47" s="27"/>
      <c r="AH47" s="27"/>
      <c r="AI47" s="27"/>
      <c r="AJ47" s="27">
        <f>IF(COUNTIF(D33:AD41,2)&gt;0,1,0)</f>
        <v>0</v>
      </c>
      <c r="AK47" s="27"/>
      <c r="AL47" s="27"/>
      <c r="AM47" s="27"/>
      <c r="AN47" s="35"/>
    </row>
    <row r="48" spans="1:53" ht="18" hidden="1" customHeight="1">
      <c r="A48" s="550"/>
      <c r="O48" s="254"/>
      <c r="P48" s="65">
        <f>COUNTIF($D$14:$L$22,4)</f>
        <v>0</v>
      </c>
      <c r="Q48" s="61">
        <f>COUNTIF($D$14:$L$22,5)</f>
        <v>0</v>
      </c>
      <c r="R48" s="61">
        <f>COUNTIF($D$14:$L$22,6)</f>
        <v>1</v>
      </c>
      <c r="S48" s="65">
        <f>COUNTIF($M$14:$U$22,4)</f>
        <v>0</v>
      </c>
      <c r="T48" s="61">
        <f>COUNTIF($M$14:$U$22,5)</f>
        <v>0</v>
      </c>
      <c r="U48" s="66">
        <f>COUNTIF($M$14:$U$22,6)</f>
        <v>0</v>
      </c>
      <c r="V48" s="71">
        <f>COUNTIF($V$14:$AD$22,4)</f>
        <v>0</v>
      </c>
      <c r="W48" s="61">
        <f>COUNTIF($V$14:$AD$22,5)</f>
        <v>1</v>
      </c>
      <c r="X48" s="66">
        <f>COUNTIF($V$14:$AD$22,6)</f>
        <v>0</v>
      </c>
      <c r="AF48" s="34" t="s">
        <v>27</v>
      </c>
      <c r="AG48" s="27"/>
      <c r="AH48" s="27"/>
      <c r="AI48" s="27"/>
      <c r="AJ48" s="27">
        <f>IF(COUNTIF(AF5:AN31,2)&gt;0,1,0)</f>
        <v>0</v>
      </c>
      <c r="AK48" s="27"/>
      <c r="AL48" s="27"/>
      <c r="AM48" s="27"/>
      <c r="AN48" s="35"/>
    </row>
    <row r="49" spans="1:115" ht="18" hidden="1" customHeight="1" thickBot="1">
      <c r="A49" s="550"/>
      <c r="O49" s="262"/>
      <c r="P49" s="67">
        <f>COUNTIF($D$14:$L$22,7)</f>
        <v>1</v>
      </c>
      <c r="Q49" s="68">
        <f>COUNTIF($D$14:$L$22,8)</f>
        <v>0</v>
      </c>
      <c r="R49" s="68">
        <f>COUNTIF($D$14:$L$22,9)</f>
        <v>0</v>
      </c>
      <c r="S49" s="67">
        <f>COUNTIF($M$14:$U$22,7)</f>
        <v>1</v>
      </c>
      <c r="T49" s="68">
        <f>COUNTIF($M$14:$U$22,8)</f>
        <v>1</v>
      </c>
      <c r="U49" s="69">
        <f>COUNTIF($M$14:$U$22,9)</f>
        <v>0</v>
      </c>
      <c r="V49" s="72">
        <f>COUNTIF($V$14:$AD$22,7)</f>
        <v>0</v>
      </c>
      <c r="W49" s="68">
        <f>COUNTIF($V$14:$AD$22,8)</f>
        <v>0</v>
      </c>
      <c r="X49" s="69">
        <f>COUNTIF($V$14:$AD$22,9)</f>
        <v>1</v>
      </c>
      <c r="AF49" s="110" t="s">
        <v>28</v>
      </c>
      <c r="AG49" s="36"/>
      <c r="AH49" s="36"/>
      <c r="AI49" s="36"/>
      <c r="AJ49" s="36">
        <f>IF(COUNTIF(P44:X52,2)&gt;0,1,0)</f>
        <v>0</v>
      </c>
      <c r="AK49" s="36"/>
      <c r="AL49" s="36"/>
      <c r="AM49" s="36"/>
      <c r="AN49" s="37"/>
    </row>
    <row r="50" spans="1:115" ht="18" hidden="1" customHeight="1">
      <c r="A50" s="550"/>
      <c r="O50" s="282" t="s">
        <v>3</v>
      </c>
      <c r="P50" s="73">
        <f>COUNTIF($D$23:$L$31,1)</f>
        <v>0</v>
      </c>
      <c r="Q50" s="74">
        <f>COUNTIF($D$23:$L$31,2)</f>
        <v>0</v>
      </c>
      <c r="R50" s="74">
        <f>COUNTIF($D$23:$L$31,3)</f>
        <v>0</v>
      </c>
      <c r="S50" s="73">
        <f>COUNTIF($M$23:$U$31,1)</f>
        <v>0</v>
      </c>
      <c r="T50" s="74">
        <f>COUNTIF($M$23:$U$31,2)</f>
        <v>1</v>
      </c>
      <c r="U50" s="75">
        <f>COUNTIF($M$23:$U$31,3)</f>
        <v>1</v>
      </c>
      <c r="V50" s="76">
        <f>COUNTIF($V$23:$AD$31,1)</f>
        <v>0</v>
      </c>
      <c r="W50" s="74">
        <f>COUNTIF($V$23:$AD$31,2)</f>
        <v>0</v>
      </c>
      <c r="X50" s="75">
        <f>COUNTIF($V$23:$AD$31,3)</f>
        <v>1</v>
      </c>
      <c r="Y50" t="s">
        <v>13</v>
      </c>
    </row>
    <row r="51" spans="1:115" ht="18" hidden="1" customHeight="1">
      <c r="A51" s="550"/>
      <c r="O51" s="254"/>
      <c r="P51" s="65">
        <f>COUNTIF($D$23:$L$31,4)</f>
        <v>0</v>
      </c>
      <c r="Q51" s="61">
        <f>COUNTIF($D$23:$L$31,5)</f>
        <v>0</v>
      </c>
      <c r="R51" s="61">
        <f>COUNTIF($D$23:$L$31,6)</f>
        <v>0</v>
      </c>
      <c r="S51" s="65">
        <f>COUNTIF($M$23:$U$31,4)</f>
        <v>0</v>
      </c>
      <c r="T51" s="61">
        <f>COUNTIF($M$23:$U$31,5)</f>
        <v>0</v>
      </c>
      <c r="U51" s="66">
        <f>COUNTIF($M$23:$U$31,6)</f>
        <v>0</v>
      </c>
      <c r="V51" s="71">
        <f>COUNTIF($V$23:$AD$31,4)</f>
        <v>1</v>
      </c>
      <c r="W51" s="61">
        <f>COUNTIF($V$23:$AD$31,5)</f>
        <v>1</v>
      </c>
      <c r="X51" s="66">
        <f>COUNTIF($V$23:$AD$31,6)</f>
        <v>0</v>
      </c>
    </row>
    <row r="52" spans="1:115" ht="18" hidden="1" customHeight="1" thickBot="1">
      <c r="A52" s="550"/>
      <c r="O52" s="262"/>
      <c r="P52" s="67">
        <f>COUNTIF($D$23:$L$31,7)</f>
        <v>0</v>
      </c>
      <c r="Q52" s="68">
        <f>COUNTIF($D$23:$L$31,8)</f>
        <v>1</v>
      </c>
      <c r="R52" s="68">
        <f>COUNTIF($D$23:$L$31,9)</f>
        <v>1</v>
      </c>
      <c r="S52" s="67">
        <f>COUNTIF($M$23:$U$31,7)</f>
        <v>0</v>
      </c>
      <c r="T52" s="68">
        <f>COUNTIF($M$23:$U$31,8)</f>
        <v>0</v>
      </c>
      <c r="U52" s="69">
        <f>COUNTIF($M$23:$U$31,9)</f>
        <v>0</v>
      </c>
      <c r="V52" s="72">
        <f>COUNTIF($V$23:$AD$31,7)</f>
        <v>0</v>
      </c>
      <c r="W52" s="68">
        <f>COUNTIF($V$23:$AD$31,8)</f>
        <v>0</v>
      </c>
      <c r="X52" s="69">
        <f>COUNTIF($V$23:$AD$31,9)</f>
        <v>0</v>
      </c>
    </row>
    <row r="53" spans="1:115" ht="18" customHeight="1" thickBot="1"/>
    <row r="54" spans="1:115" ht="18" customHeight="1">
      <c r="C54" s="571" t="s">
        <v>64</v>
      </c>
      <c r="D54" s="571"/>
      <c r="E54" s="571"/>
      <c r="F54" s="571"/>
      <c r="G54" s="571"/>
      <c r="H54" s="571"/>
      <c r="I54" s="571"/>
      <c r="J54" s="571"/>
      <c r="K54" s="571"/>
      <c r="L54" s="571"/>
      <c r="M54" s="571"/>
      <c r="N54" s="571"/>
      <c r="O54" s="571"/>
      <c r="P54" s="571"/>
      <c r="Q54" s="571"/>
      <c r="R54" s="571"/>
      <c r="S54" s="571"/>
      <c r="T54" s="571"/>
      <c r="U54" s="571"/>
      <c r="V54" s="571"/>
      <c r="W54" s="571"/>
      <c r="X54" s="571"/>
      <c r="Y54" s="571"/>
      <c r="Z54" s="571"/>
      <c r="AA54" s="571"/>
      <c r="AB54" s="571"/>
      <c r="AC54" s="571"/>
      <c r="AD54" s="571"/>
      <c r="AR54" s="191">
        <v>1</v>
      </c>
      <c r="AS54" s="352">
        <f t="shared" ref="AS54:AS62" si="37">COUNTIF($AS$5:$AU$31,$AR54)-F33</f>
        <v>3</v>
      </c>
      <c r="AT54" s="548"/>
      <c r="AU54" s="548"/>
      <c r="AV54" s="548">
        <f t="shared" ref="AV54:AV62" si="38">COUNTIF($AV$5:$AX$31,$AR54)-I33</f>
        <v>0</v>
      </c>
      <c r="AW54" s="548"/>
      <c r="AX54" s="548"/>
      <c r="AY54" s="548">
        <f t="shared" ref="AY54:AY62" si="39">COUNTIF($AY$5:$BA$31,$AR54)-L33</f>
        <v>4</v>
      </c>
      <c r="AZ54" s="548"/>
      <c r="BA54" s="556"/>
      <c r="BB54" s="352">
        <f t="shared" ref="BB54:BB62" si="40">COUNTIF($BB$5:$BD$31,$AR54)-O33</f>
        <v>5</v>
      </c>
      <c r="BC54" s="548"/>
      <c r="BD54" s="548"/>
      <c r="BE54" s="548">
        <f t="shared" ref="BE54:BE62" si="41">COUNTIF($BE$5:$BG$31,$AR54)-R33</f>
        <v>7</v>
      </c>
      <c r="BF54" s="548"/>
      <c r="BG54" s="548"/>
      <c r="BH54" s="548">
        <f t="shared" ref="BH54:BH62" si="42">COUNTIF($BH$5:$BJ$31,$AR54)-U33</f>
        <v>4</v>
      </c>
      <c r="BI54" s="548"/>
      <c r="BJ54" s="556"/>
      <c r="BK54" s="352">
        <f t="shared" ref="BK54:BK62" si="43">COUNTIF($BK$5:$BM$31,$AR54)-X33</f>
        <v>3</v>
      </c>
      <c r="BL54" s="548"/>
      <c r="BM54" s="548"/>
      <c r="BN54" s="548">
        <f t="shared" ref="BN54:BN62" si="44">COUNTIF($BN$5:$BP$31,$AR54)-AA33</f>
        <v>4</v>
      </c>
      <c r="BO54" s="548"/>
      <c r="BP54" s="548"/>
      <c r="BQ54" s="548">
        <f t="shared" ref="BQ54:BQ62" si="45">COUNTIF($BQ$5:$BS$31,$AR54)-AD33</f>
        <v>0</v>
      </c>
      <c r="BR54" s="548"/>
      <c r="BS54" s="556"/>
      <c r="CY54" s="31">
        <f>COUNTIF($AS$5:$BA$13,1)-P44</f>
        <v>0</v>
      </c>
      <c r="CZ54" s="32">
        <f>COUNTIF($AS$5:$BA$13,2)-Q44</f>
        <v>6</v>
      </c>
      <c r="DA54" s="32">
        <f>COUNTIF($AS$5:$BA$13,3)-R44</f>
        <v>4</v>
      </c>
      <c r="DB54" s="31">
        <f>COUNTIF($BB$5:$BJ$13,AF43)-S44</f>
        <v>4</v>
      </c>
      <c r="DC54" s="32">
        <f t="shared" ref="DC54:DD54" si="46">COUNTIF($BB$5:$BJ$13,AG43)-T44</f>
        <v>4</v>
      </c>
      <c r="DD54" s="33">
        <f t="shared" si="46"/>
        <v>4</v>
      </c>
      <c r="DE54" s="32">
        <f>COUNTIF($BK$5:$BS$13,AF43)-V44</f>
        <v>3</v>
      </c>
      <c r="DF54" s="32">
        <f t="shared" ref="DF54:DG54" si="47">COUNTIF($BK$5:$BS$13,AG43)-W44</f>
        <v>7</v>
      </c>
      <c r="DG54" s="33">
        <f t="shared" si="47"/>
        <v>5</v>
      </c>
    </row>
    <row r="55" spans="1:115" ht="15.75" customHeight="1">
      <c r="C55" s="571"/>
      <c r="D55" s="571"/>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71"/>
      <c r="AD55" s="571"/>
      <c r="AR55" s="192">
        <v>2</v>
      </c>
      <c r="AS55" s="334">
        <f t="shared" si="37"/>
        <v>5</v>
      </c>
      <c r="AT55" s="540"/>
      <c r="AU55" s="540"/>
      <c r="AV55" s="540">
        <f t="shared" si="38"/>
        <v>5</v>
      </c>
      <c r="AW55" s="540"/>
      <c r="AX55" s="540"/>
      <c r="AY55" s="540">
        <f t="shared" si="39"/>
        <v>7</v>
      </c>
      <c r="AZ55" s="540"/>
      <c r="BA55" s="557"/>
      <c r="BB55" s="334">
        <f t="shared" si="40"/>
        <v>4</v>
      </c>
      <c r="BC55" s="540"/>
      <c r="BD55" s="540"/>
      <c r="BE55" s="540">
        <f t="shared" si="41"/>
        <v>6</v>
      </c>
      <c r="BF55" s="540"/>
      <c r="BG55" s="540"/>
      <c r="BH55" s="540">
        <f t="shared" si="42"/>
        <v>0</v>
      </c>
      <c r="BI55" s="540"/>
      <c r="BJ55" s="557"/>
      <c r="BK55" s="334">
        <f t="shared" si="43"/>
        <v>6</v>
      </c>
      <c r="BL55" s="540"/>
      <c r="BM55" s="540"/>
      <c r="BN55" s="540">
        <f t="shared" si="44"/>
        <v>5</v>
      </c>
      <c r="BO55" s="540"/>
      <c r="BP55" s="540"/>
      <c r="BQ55" s="540">
        <f t="shared" si="45"/>
        <v>6</v>
      </c>
      <c r="BR55" s="540"/>
      <c r="BS55" s="557"/>
      <c r="CY55" s="34">
        <f>COUNTIF($AS$5:$BA$13,4)-P45</f>
        <v>0</v>
      </c>
      <c r="CZ55" s="27">
        <f>COUNTIF($AS$5:$BA$13,5)-Q45</f>
        <v>0</v>
      </c>
      <c r="DA55" s="27">
        <f>COUNTIF($AS$5:$BA$13,6)-R45</f>
        <v>3</v>
      </c>
      <c r="DB55" s="34">
        <f t="shared" ref="DB55:DB56" si="48">COUNTIF($BB$5:$BJ$13,AF44)-S45</f>
        <v>5</v>
      </c>
      <c r="DC55" s="27">
        <f t="shared" ref="DC55:DC56" si="49">COUNTIF($BB$5:$BJ$13,AG44)-T45</f>
        <v>5</v>
      </c>
      <c r="DD55" s="35">
        <f t="shared" ref="DD55:DD56" si="50">COUNTIF($BB$5:$BJ$13,AH44)-U45</f>
        <v>4</v>
      </c>
      <c r="DE55" s="27">
        <f t="shared" ref="DE55:DE56" si="51">COUNTIF($BK$5:$BS$13,AF44)-V45</f>
        <v>3</v>
      </c>
      <c r="DF55" s="27">
        <f t="shared" ref="DF55:DF56" si="52">COUNTIF($BK$5:$BS$13,AG44)-W45</f>
        <v>1</v>
      </c>
      <c r="DG55" s="35">
        <f t="shared" ref="DG55:DG56" si="53">COUNTIF($BK$5:$BS$13,AH44)-X45</f>
        <v>0</v>
      </c>
    </row>
    <row r="56" spans="1:115" ht="15.75" customHeight="1" thickBot="1">
      <c r="AR56" s="193">
        <v>3</v>
      </c>
      <c r="AS56" s="335">
        <f t="shared" si="37"/>
        <v>0</v>
      </c>
      <c r="AT56" s="541"/>
      <c r="AU56" s="541"/>
      <c r="AV56" s="541">
        <f t="shared" si="38"/>
        <v>3</v>
      </c>
      <c r="AW56" s="541"/>
      <c r="AX56" s="541"/>
      <c r="AY56" s="541">
        <f t="shared" si="39"/>
        <v>2</v>
      </c>
      <c r="AZ56" s="541"/>
      <c r="BA56" s="542"/>
      <c r="BB56" s="335">
        <f t="shared" si="40"/>
        <v>3</v>
      </c>
      <c r="BC56" s="541"/>
      <c r="BD56" s="541"/>
      <c r="BE56" s="541">
        <f t="shared" si="41"/>
        <v>5</v>
      </c>
      <c r="BF56" s="541"/>
      <c r="BG56" s="541"/>
      <c r="BH56" s="541">
        <f t="shared" si="42"/>
        <v>0</v>
      </c>
      <c r="BI56" s="541"/>
      <c r="BJ56" s="542"/>
      <c r="BK56" s="335">
        <f t="shared" si="43"/>
        <v>4</v>
      </c>
      <c r="BL56" s="541"/>
      <c r="BM56" s="541"/>
      <c r="BN56" s="541">
        <f t="shared" si="44"/>
        <v>0</v>
      </c>
      <c r="BO56" s="541"/>
      <c r="BP56" s="541"/>
      <c r="BQ56" s="541">
        <f t="shared" si="45"/>
        <v>4</v>
      </c>
      <c r="BR56" s="541"/>
      <c r="BS56" s="542"/>
      <c r="CY56" s="34">
        <f>COUNTIF($AS$5:$BA$13,7)-P46</f>
        <v>3</v>
      </c>
      <c r="CZ56" s="27">
        <f>COUNTIF($AS$5:$BA$13,8)-Q46</f>
        <v>2</v>
      </c>
      <c r="DA56" s="27">
        <f>COUNTIF($AS$5:$BA$13,9)-R46</f>
        <v>4</v>
      </c>
      <c r="DB56" s="34">
        <f t="shared" si="48"/>
        <v>0</v>
      </c>
      <c r="DC56" s="27">
        <f t="shared" si="49"/>
        <v>0</v>
      </c>
      <c r="DD56" s="35">
        <f t="shared" si="50"/>
        <v>7</v>
      </c>
      <c r="DE56" s="27">
        <f t="shared" si="51"/>
        <v>5</v>
      </c>
      <c r="DF56" s="27">
        <f t="shared" si="52"/>
        <v>0</v>
      </c>
      <c r="DG56" s="35">
        <f t="shared" si="53"/>
        <v>4</v>
      </c>
    </row>
    <row r="57" spans="1:115" ht="15.75" customHeight="1">
      <c r="AR57" s="194">
        <v>4</v>
      </c>
      <c r="AS57" s="417">
        <f t="shared" si="37"/>
        <v>0</v>
      </c>
      <c r="AT57" s="539"/>
      <c r="AU57" s="539"/>
      <c r="AV57" s="539">
        <f t="shared" si="38"/>
        <v>3</v>
      </c>
      <c r="AW57" s="539"/>
      <c r="AX57" s="539"/>
      <c r="AY57" s="539">
        <f t="shared" si="39"/>
        <v>4</v>
      </c>
      <c r="AZ57" s="539"/>
      <c r="BA57" s="543"/>
      <c r="BB57" s="417">
        <f t="shared" si="40"/>
        <v>6</v>
      </c>
      <c r="BC57" s="539"/>
      <c r="BD57" s="539"/>
      <c r="BE57" s="539">
        <f t="shared" si="41"/>
        <v>7</v>
      </c>
      <c r="BF57" s="539"/>
      <c r="BG57" s="539"/>
      <c r="BH57" s="539">
        <f t="shared" si="42"/>
        <v>4</v>
      </c>
      <c r="BI57" s="539"/>
      <c r="BJ57" s="543"/>
      <c r="BK57" s="417">
        <f t="shared" si="43"/>
        <v>0</v>
      </c>
      <c r="BL57" s="539"/>
      <c r="BM57" s="539"/>
      <c r="BN57" s="539">
        <f t="shared" si="44"/>
        <v>3</v>
      </c>
      <c r="BO57" s="539"/>
      <c r="BP57" s="539"/>
      <c r="BQ57" s="539">
        <f t="shared" si="45"/>
        <v>3</v>
      </c>
      <c r="BR57" s="539"/>
      <c r="BS57" s="543"/>
      <c r="CY57" s="31">
        <f>COUNTIF($AS$14:$BA$22,AF43)-P47</f>
        <v>2</v>
      </c>
      <c r="CZ57" s="32">
        <f t="shared" ref="CZ57:DA57" si="54">COUNTIF($AS$14:$BA$22,AG43)-Q47</f>
        <v>6</v>
      </c>
      <c r="DA57" s="32">
        <f t="shared" si="54"/>
        <v>0</v>
      </c>
      <c r="DB57" s="31">
        <f>COUNTIF($BB$14:$BJ$22,AF43)-S47</f>
        <v>5</v>
      </c>
      <c r="DC57" s="32">
        <f t="shared" ref="DC57:DD57" si="55">COUNTIF($BB$14:$BJ$22,AG43)-T47</f>
        <v>6</v>
      </c>
      <c r="DD57" s="33">
        <f t="shared" si="55"/>
        <v>4</v>
      </c>
      <c r="DE57" s="32">
        <f>COUNTIF($BK$14:$BS$22,AF43)-V47</f>
        <v>0</v>
      </c>
      <c r="DF57" s="32">
        <f t="shared" ref="DF57:DG57" si="56">COUNTIF($BK$14:$BS$22,AG43)-W47</f>
        <v>6</v>
      </c>
      <c r="DG57" s="33">
        <f t="shared" si="56"/>
        <v>3</v>
      </c>
    </row>
    <row r="58" spans="1:115" ht="15.75" customHeight="1">
      <c r="AR58" s="192">
        <v>5</v>
      </c>
      <c r="AS58" s="334">
        <f t="shared" si="37"/>
        <v>3</v>
      </c>
      <c r="AT58" s="540"/>
      <c r="AU58" s="540"/>
      <c r="AV58" s="540">
        <f t="shared" si="38"/>
        <v>2</v>
      </c>
      <c r="AW58" s="540"/>
      <c r="AX58" s="540"/>
      <c r="AY58" s="540">
        <f t="shared" si="39"/>
        <v>0</v>
      </c>
      <c r="AZ58" s="540"/>
      <c r="BA58" s="557"/>
      <c r="BB58" s="334">
        <f t="shared" si="40"/>
        <v>5</v>
      </c>
      <c r="BC58" s="540"/>
      <c r="BD58" s="540"/>
      <c r="BE58" s="540">
        <f t="shared" si="41"/>
        <v>6</v>
      </c>
      <c r="BF58" s="540"/>
      <c r="BG58" s="540"/>
      <c r="BH58" s="540">
        <f t="shared" si="42"/>
        <v>3</v>
      </c>
      <c r="BI58" s="540"/>
      <c r="BJ58" s="557"/>
      <c r="BK58" s="334">
        <f t="shared" si="43"/>
        <v>1</v>
      </c>
      <c r="BL58" s="540"/>
      <c r="BM58" s="540"/>
      <c r="BN58" s="540">
        <f t="shared" si="44"/>
        <v>0</v>
      </c>
      <c r="BO58" s="540"/>
      <c r="BP58" s="540"/>
      <c r="BQ58" s="540">
        <f t="shared" si="45"/>
        <v>0</v>
      </c>
      <c r="BR58" s="540"/>
      <c r="BS58" s="557"/>
      <c r="CY58" s="34">
        <f t="shared" ref="CY58:CY59" si="57">COUNTIF($AS$14:$BA$22,AF44)-P48</f>
        <v>5</v>
      </c>
      <c r="CZ58" s="27">
        <f t="shared" ref="CZ58:CZ59" si="58">COUNTIF($AS$14:$BA$22,AG44)-Q48</f>
        <v>2</v>
      </c>
      <c r="DA58" s="27">
        <f t="shared" ref="DA58:DA59" si="59">COUNTIF($AS$14:$BA$22,AH44)-R48</f>
        <v>0</v>
      </c>
      <c r="DB58" s="34">
        <f t="shared" ref="DB58:DB59" si="60">COUNTIF($BB$14:$BJ$22,AF44)-S48</f>
        <v>7</v>
      </c>
      <c r="DC58" s="27">
        <f t="shared" ref="DC58:DC59" si="61">COUNTIF($BB$14:$BJ$22,AG44)-T48</f>
        <v>4</v>
      </c>
      <c r="DD58" s="35">
        <f t="shared" ref="DD58:DD59" si="62">COUNTIF($BB$14:$BJ$22,AH44)-U48</f>
        <v>4</v>
      </c>
      <c r="DE58" s="27">
        <f t="shared" ref="DE58:DE59" si="63">COUNTIF($BK$14:$BS$22,AF44)-V48</f>
        <v>3</v>
      </c>
      <c r="DF58" s="27">
        <f t="shared" ref="DF58:DF59" si="64">COUNTIF($BK$14:$BS$22,AG44)-W48</f>
        <v>0</v>
      </c>
      <c r="DG58" s="35">
        <f t="shared" ref="DG58:DG59" si="65">COUNTIF($BK$14:$BS$22,AH44)-X48</f>
        <v>2</v>
      </c>
    </row>
    <row r="59" spans="1:115" ht="15.75" customHeight="1" thickBot="1">
      <c r="AR59" s="195">
        <v>6</v>
      </c>
      <c r="AS59" s="546">
        <f t="shared" si="37"/>
        <v>0</v>
      </c>
      <c r="AT59" s="547"/>
      <c r="AU59" s="547"/>
      <c r="AV59" s="547">
        <f t="shared" si="38"/>
        <v>4</v>
      </c>
      <c r="AW59" s="547"/>
      <c r="AX59" s="547"/>
      <c r="AY59" s="547">
        <f t="shared" si="39"/>
        <v>3</v>
      </c>
      <c r="AZ59" s="547"/>
      <c r="BA59" s="558"/>
      <c r="BB59" s="546">
        <f t="shared" si="40"/>
        <v>5</v>
      </c>
      <c r="BC59" s="547"/>
      <c r="BD59" s="547"/>
      <c r="BE59" s="547">
        <f t="shared" si="41"/>
        <v>7</v>
      </c>
      <c r="BF59" s="547"/>
      <c r="BG59" s="547"/>
      <c r="BH59" s="547">
        <f t="shared" si="42"/>
        <v>3</v>
      </c>
      <c r="BI59" s="547"/>
      <c r="BJ59" s="558"/>
      <c r="BK59" s="546">
        <f t="shared" si="43"/>
        <v>4</v>
      </c>
      <c r="BL59" s="547"/>
      <c r="BM59" s="547"/>
      <c r="BN59" s="547">
        <f t="shared" si="44"/>
        <v>0</v>
      </c>
      <c r="BO59" s="547"/>
      <c r="BP59" s="547"/>
      <c r="BQ59" s="547">
        <f t="shared" si="45"/>
        <v>2</v>
      </c>
      <c r="BR59" s="547"/>
      <c r="BS59" s="558"/>
      <c r="CY59" s="115">
        <f t="shared" si="57"/>
        <v>0</v>
      </c>
      <c r="CZ59" s="36">
        <f t="shared" si="58"/>
        <v>2</v>
      </c>
      <c r="DA59" s="36">
        <f t="shared" si="59"/>
        <v>2</v>
      </c>
      <c r="DB59" s="115">
        <f t="shared" si="60"/>
        <v>0</v>
      </c>
      <c r="DC59" s="36">
        <f t="shared" si="61"/>
        <v>0</v>
      </c>
      <c r="DD59" s="37">
        <f t="shared" si="62"/>
        <v>5</v>
      </c>
      <c r="DE59" s="36">
        <f t="shared" si="63"/>
        <v>2</v>
      </c>
      <c r="DF59" s="36">
        <f t="shared" si="64"/>
        <v>2</v>
      </c>
      <c r="DG59" s="37">
        <f t="shared" si="65"/>
        <v>0</v>
      </c>
    </row>
    <row r="60" spans="1:115" ht="15.75" customHeight="1">
      <c r="AR60" s="191">
        <v>7</v>
      </c>
      <c r="AS60" s="352">
        <f t="shared" si="37"/>
        <v>5</v>
      </c>
      <c r="AT60" s="548"/>
      <c r="AU60" s="548"/>
      <c r="AV60" s="548">
        <f t="shared" si="38"/>
        <v>0</v>
      </c>
      <c r="AW60" s="548"/>
      <c r="AX60" s="548"/>
      <c r="AY60" s="548">
        <f t="shared" si="39"/>
        <v>3</v>
      </c>
      <c r="AZ60" s="548"/>
      <c r="BA60" s="556"/>
      <c r="BB60" s="352">
        <f t="shared" si="40"/>
        <v>0</v>
      </c>
      <c r="BC60" s="548"/>
      <c r="BD60" s="548"/>
      <c r="BE60" s="548">
        <f t="shared" si="41"/>
        <v>3</v>
      </c>
      <c r="BF60" s="548"/>
      <c r="BG60" s="548"/>
      <c r="BH60" s="548">
        <f t="shared" si="42"/>
        <v>0</v>
      </c>
      <c r="BI60" s="548"/>
      <c r="BJ60" s="556"/>
      <c r="BK60" s="352">
        <f t="shared" si="43"/>
        <v>5</v>
      </c>
      <c r="BL60" s="548"/>
      <c r="BM60" s="548"/>
      <c r="BN60" s="548">
        <f t="shared" si="44"/>
        <v>3</v>
      </c>
      <c r="BO60" s="548"/>
      <c r="BP60" s="548"/>
      <c r="BQ60" s="548">
        <f t="shared" si="45"/>
        <v>5</v>
      </c>
      <c r="BR60" s="548"/>
      <c r="BS60" s="556"/>
      <c r="CY60" s="34">
        <f>COUNTIF(AS23:BA31,AF43)-P50</f>
        <v>5</v>
      </c>
      <c r="CZ60" s="27">
        <f t="shared" ref="CZ60:DA60" si="66">COUNTIF(AT23:BB31,AG43)-Q50</f>
        <v>5</v>
      </c>
      <c r="DA60" s="27">
        <f t="shared" si="66"/>
        <v>1</v>
      </c>
      <c r="DB60" s="34">
        <f>COUNTIF(BB23:BJ31,AF43)-S50</f>
        <v>7</v>
      </c>
      <c r="DC60" s="27">
        <f t="shared" ref="DC60:DD60" si="67">COUNTIF(BC23:BK31,AG43)-T50</f>
        <v>0</v>
      </c>
      <c r="DD60" s="35">
        <f t="shared" si="67"/>
        <v>0</v>
      </c>
      <c r="DE60" s="27">
        <f>COUNTIF($BK$23:$BS$31,AF43)-V50</f>
        <v>4</v>
      </c>
      <c r="DF60" s="27">
        <f t="shared" ref="DF60:DG60" si="68">COUNTIF($BK$23:$BS$31,AG43)-W50</f>
        <v>4</v>
      </c>
      <c r="DG60" s="35">
        <f t="shared" si="68"/>
        <v>0</v>
      </c>
    </row>
    <row r="61" spans="1:115" ht="15.75" customHeight="1">
      <c r="AR61" s="192">
        <v>8</v>
      </c>
      <c r="AS61" s="334">
        <f t="shared" si="37"/>
        <v>1</v>
      </c>
      <c r="AT61" s="540"/>
      <c r="AU61" s="540"/>
      <c r="AV61" s="540">
        <f t="shared" si="38"/>
        <v>0</v>
      </c>
      <c r="AW61" s="540"/>
      <c r="AX61" s="540"/>
      <c r="AY61" s="540">
        <f t="shared" si="39"/>
        <v>3</v>
      </c>
      <c r="AZ61" s="540"/>
      <c r="BA61" s="557"/>
      <c r="BB61" s="334">
        <f t="shared" si="40"/>
        <v>0</v>
      </c>
      <c r="BC61" s="540"/>
      <c r="BD61" s="540"/>
      <c r="BE61" s="540">
        <f t="shared" si="41"/>
        <v>2</v>
      </c>
      <c r="BF61" s="540"/>
      <c r="BG61" s="540"/>
      <c r="BH61" s="540">
        <f t="shared" si="42"/>
        <v>0</v>
      </c>
      <c r="BI61" s="540"/>
      <c r="BJ61" s="557"/>
      <c r="BK61" s="334">
        <f t="shared" si="43"/>
        <v>0</v>
      </c>
      <c r="BL61" s="540"/>
      <c r="BM61" s="540"/>
      <c r="BN61" s="540">
        <f t="shared" si="44"/>
        <v>3</v>
      </c>
      <c r="BO61" s="540"/>
      <c r="BP61" s="540"/>
      <c r="BQ61" s="540">
        <f t="shared" si="45"/>
        <v>2</v>
      </c>
      <c r="BR61" s="540"/>
      <c r="BS61" s="557"/>
      <c r="CY61" s="34">
        <f t="shared" ref="CY61:CY62" si="69">COUNTIF(AS24:BA32,AF44)-P51</f>
        <v>2</v>
      </c>
      <c r="CZ61" s="27">
        <f t="shared" ref="CZ61:CZ62" si="70">COUNTIF(AT24:BB32,AG44)-Q51</f>
        <v>3</v>
      </c>
      <c r="DA61" s="27">
        <f t="shared" ref="DA61:DA62" si="71">COUNTIF(AU24:BC32,AH44)-R51</f>
        <v>4</v>
      </c>
      <c r="DB61" s="34">
        <f t="shared" ref="DB61:DB62" si="72">COUNTIF(BB24:BJ32,AF44)-S51</f>
        <v>5</v>
      </c>
      <c r="DC61" s="27">
        <f t="shared" ref="DC61:DC62" si="73">COUNTIF(BC24:BK32,AG44)-T51</f>
        <v>5</v>
      </c>
      <c r="DD61" s="35">
        <f t="shared" ref="DD61:DD62" si="74">COUNTIF(BD24:BL32,AH44)-U51</f>
        <v>7</v>
      </c>
      <c r="DE61" s="27">
        <f t="shared" ref="DE61:DE62" si="75">COUNTIF($BK$23:$BS$31,AF44)-V51</f>
        <v>0</v>
      </c>
      <c r="DF61" s="27">
        <f t="shared" ref="DF61:DF62" si="76">COUNTIF($BK$23:$BS$31,AG44)-W51</f>
        <v>0</v>
      </c>
      <c r="DG61" s="35">
        <f t="shared" ref="DG61:DG62" si="77">COUNTIF($BK$23:$BS$31,AH44)-X51</f>
        <v>4</v>
      </c>
    </row>
    <row r="62" spans="1:115" ht="15.75" customHeight="1" thickBot="1">
      <c r="AR62" s="193">
        <v>9</v>
      </c>
      <c r="AS62" s="335">
        <f t="shared" si="37"/>
        <v>3</v>
      </c>
      <c r="AT62" s="541"/>
      <c r="AU62" s="541"/>
      <c r="AV62" s="541">
        <f t="shared" si="38"/>
        <v>3</v>
      </c>
      <c r="AW62" s="541"/>
      <c r="AX62" s="541"/>
      <c r="AY62" s="541">
        <f t="shared" si="39"/>
        <v>0</v>
      </c>
      <c r="AZ62" s="541"/>
      <c r="BA62" s="542"/>
      <c r="BB62" s="335">
        <f t="shared" si="40"/>
        <v>5</v>
      </c>
      <c r="BC62" s="541"/>
      <c r="BD62" s="541"/>
      <c r="BE62" s="541">
        <f t="shared" si="41"/>
        <v>7</v>
      </c>
      <c r="BF62" s="541"/>
      <c r="BG62" s="541"/>
      <c r="BH62" s="541">
        <f t="shared" si="42"/>
        <v>5</v>
      </c>
      <c r="BI62" s="541"/>
      <c r="BJ62" s="542"/>
      <c r="BK62" s="335">
        <f t="shared" si="43"/>
        <v>3</v>
      </c>
      <c r="BL62" s="541"/>
      <c r="BM62" s="541"/>
      <c r="BN62" s="541">
        <f t="shared" si="44"/>
        <v>3</v>
      </c>
      <c r="BO62" s="541"/>
      <c r="BP62" s="541"/>
      <c r="BQ62" s="541">
        <f t="shared" si="45"/>
        <v>0</v>
      </c>
      <c r="BR62" s="541"/>
      <c r="BS62" s="542"/>
      <c r="CY62" s="115">
        <f t="shared" si="69"/>
        <v>5</v>
      </c>
      <c r="CZ62" s="36">
        <f t="shared" si="70"/>
        <v>0</v>
      </c>
      <c r="DA62" s="36">
        <f t="shared" si="71"/>
        <v>0</v>
      </c>
      <c r="DB62" s="115">
        <f t="shared" si="72"/>
        <v>3</v>
      </c>
      <c r="DC62" s="36">
        <f t="shared" si="73"/>
        <v>2</v>
      </c>
      <c r="DD62" s="37">
        <f t="shared" si="74"/>
        <v>5</v>
      </c>
      <c r="DE62" s="36">
        <f t="shared" si="75"/>
        <v>6</v>
      </c>
      <c r="DF62" s="36">
        <f t="shared" si="76"/>
        <v>3</v>
      </c>
      <c r="DG62" s="37">
        <f t="shared" si="77"/>
        <v>2</v>
      </c>
    </row>
    <row r="64" spans="1:115">
      <c r="AS64" s="540">
        <f>COUNTIF(AS54:AU62,1)</f>
        <v>1</v>
      </c>
      <c r="AT64" s="540"/>
      <c r="AU64" s="540"/>
      <c r="AV64" s="540">
        <f t="shared" ref="AV64" si="78">COUNTIF(AV54:AX62,1)</f>
        <v>0</v>
      </c>
      <c r="AW64" s="540"/>
      <c r="AX64" s="540"/>
      <c r="AY64" s="540">
        <f t="shared" ref="AY64" si="79">COUNTIF(AY54:BA62,1)</f>
        <v>0</v>
      </c>
      <c r="AZ64" s="540"/>
      <c r="BA64" s="540"/>
      <c r="BB64" s="540">
        <f t="shared" ref="BB64" si="80">COUNTIF(BB54:BD62,1)</f>
        <v>0</v>
      </c>
      <c r="BC64" s="540"/>
      <c r="BD64" s="540"/>
      <c r="BE64" s="540">
        <f t="shared" ref="BE64" si="81">COUNTIF(BE54:BG62,1)</f>
        <v>0</v>
      </c>
      <c r="BF64" s="540"/>
      <c r="BG64" s="540"/>
      <c r="BH64" s="540">
        <f t="shared" ref="BH64" si="82">COUNTIF(BH54:BJ62,1)</f>
        <v>0</v>
      </c>
      <c r="BI64" s="540"/>
      <c r="BJ64" s="540"/>
      <c r="BK64" s="540">
        <f t="shared" ref="BK64" si="83">COUNTIF(BK54:BM62,1)</f>
        <v>1</v>
      </c>
      <c r="BL64" s="540"/>
      <c r="BM64" s="540"/>
      <c r="BN64" s="540">
        <f t="shared" ref="BN64" si="84">COUNTIF(BN54:BP62,1)</f>
        <v>0</v>
      </c>
      <c r="BO64" s="540"/>
      <c r="BP64" s="540"/>
      <c r="BQ64" s="540">
        <f t="shared" ref="BQ64" si="85">COUNTIF(BQ54:BS62,1)</f>
        <v>0</v>
      </c>
      <c r="BR64" s="540"/>
      <c r="BS64" s="540"/>
      <c r="DI64" s="23">
        <f>COUNTIF(CY54:DA56,1)</f>
        <v>0</v>
      </c>
      <c r="DJ64" s="23">
        <f>COUNTIF(DB54:DD56,1)</f>
        <v>0</v>
      </c>
      <c r="DK64" s="23">
        <f>COUNTIF(DE54:DG56,1)</f>
        <v>1</v>
      </c>
    </row>
    <row r="65" spans="113:115">
      <c r="DI65" s="23">
        <f>COUNTIF(CY57:DA59,1)</f>
        <v>0</v>
      </c>
      <c r="DJ65" s="23">
        <f>COUNTIF(DB57:DD59,1)</f>
        <v>0</v>
      </c>
      <c r="DK65" s="23">
        <f>COUNTIF(DE57:DG59,1)</f>
        <v>0</v>
      </c>
    </row>
    <row r="66" spans="113:115">
      <c r="DI66" s="23">
        <f>COUNTIF(CY60:DA62,1)</f>
        <v>1</v>
      </c>
      <c r="DJ66" s="23">
        <f>COUNTIF(DB60:DD62,1)</f>
        <v>0</v>
      </c>
      <c r="DK66" s="23">
        <f>COUNTIF(DE60:DG62,1)</f>
        <v>0</v>
      </c>
    </row>
  </sheetData>
  <mergeCells count="427">
    <mergeCell ref="CY1:DI1"/>
    <mergeCell ref="BQ64:BS64"/>
    <mergeCell ref="AS64:AU64"/>
    <mergeCell ref="AV64:AX64"/>
    <mergeCell ref="AY64:BA64"/>
    <mergeCell ref="BB64:BD64"/>
    <mergeCell ref="BE64:BG64"/>
    <mergeCell ref="BH64:BJ64"/>
    <mergeCell ref="BK64:BM64"/>
    <mergeCell ref="BN64:BP64"/>
    <mergeCell ref="DI5:DI7"/>
    <mergeCell ref="DI8:DI10"/>
    <mergeCell ref="DI11:DI13"/>
    <mergeCell ref="DI14:DI16"/>
    <mergeCell ref="DI17:DI19"/>
    <mergeCell ref="DI20:DI22"/>
    <mergeCell ref="DI23:DI25"/>
    <mergeCell ref="DI26:DI28"/>
    <mergeCell ref="DI29:DI31"/>
    <mergeCell ref="DC29:DC31"/>
    <mergeCell ref="DD29:DD31"/>
    <mergeCell ref="DE29:DE31"/>
    <mergeCell ref="DF29:DF31"/>
    <mergeCell ref="DG29:DG31"/>
    <mergeCell ref="C54:AD55"/>
    <mergeCell ref="DC23:DC25"/>
    <mergeCell ref="DD23:DD25"/>
    <mergeCell ref="DE23:DE25"/>
    <mergeCell ref="DF23:DF25"/>
    <mergeCell ref="DG23:DG25"/>
    <mergeCell ref="CY26:CY28"/>
    <mergeCell ref="CZ26:CZ28"/>
    <mergeCell ref="DA26:DA28"/>
    <mergeCell ref="DB26:DB28"/>
    <mergeCell ref="DC26:DC28"/>
    <mergeCell ref="DD26:DD28"/>
    <mergeCell ref="DE26:DE28"/>
    <mergeCell ref="DF26:DF28"/>
    <mergeCell ref="DG26:DG28"/>
    <mergeCell ref="AS54:AU54"/>
    <mergeCell ref="AS55:AU55"/>
    <mergeCell ref="BZ26:CB28"/>
    <mergeCell ref="CR23:CT25"/>
    <mergeCell ref="CU23:CW25"/>
    <mergeCell ref="BZ23:CB25"/>
    <mergeCell ref="CC23:CE25"/>
    <mergeCell ref="CF23:CH25"/>
    <mergeCell ref="CI23:CK25"/>
    <mergeCell ref="DC17:DC19"/>
    <mergeCell ref="DD17:DD19"/>
    <mergeCell ref="DE17:DE19"/>
    <mergeCell ref="DF17:DF19"/>
    <mergeCell ref="DG17:DG19"/>
    <mergeCell ref="CY20:CY22"/>
    <mergeCell ref="CZ20:CZ22"/>
    <mergeCell ref="DA20:DA22"/>
    <mergeCell ref="DB20:DB22"/>
    <mergeCell ref="DC20:DC22"/>
    <mergeCell ref="DD20:DD22"/>
    <mergeCell ref="DE20:DE22"/>
    <mergeCell ref="DF20:DF22"/>
    <mergeCell ref="DG20:DG22"/>
    <mergeCell ref="DC11:DC13"/>
    <mergeCell ref="DD11:DD13"/>
    <mergeCell ref="DE11:DE13"/>
    <mergeCell ref="DF11:DF13"/>
    <mergeCell ref="DG11:DG13"/>
    <mergeCell ref="CY14:CY16"/>
    <mergeCell ref="CZ14:CZ16"/>
    <mergeCell ref="DA14:DA16"/>
    <mergeCell ref="DB14:DB16"/>
    <mergeCell ref="DC14:DC16"/>
    <mergeCell ref="DD14:DD16"/>
    <mergeCell ref="DE14:DE16"/>
    <mergeCell ref="DF14:DF16"/>
    <mergeCell ref="DG14:DG16"/>
    <mergeCell ref="DC5:DC7"/>
    <mergeCell ref="DD5:DD7"/>
    <mergeCell ref="DE5:DE7"/>
    <mergeCell ref="DF5:DF7"/>
    <mergeCell ref="DG5:DG7"/>
    <mergeCell ref="CY8:CY10"/>
    <mergeCell ref="CZ8:CZ10"/>
    <mergeCell ref="DA8:DA10"/>
    <mergeCell ref="DB8:DB10"/>
    <mergeCell ref="DC8:DC10"/>
    <mergeCell ref="DD8:DD10"/>
    <mergeCell ref="DE8:DE10"/>
    <mergeCell ref="DF8:DF10"/>
    <mergeCell ref="DG8:DG10"/>
    <mergeCell ref="BQ58:BS58"/>
    <mergeCell ref="CY5:CY7"/>
    <mergeCell ref="CZ5:CZ7"/>
    <mergeCell ref="DA5:DA7"/>
    <mergeCell ref="DB5:DB7"/>
    <mergeCell ref="CY11:CY13"/>
    <mergeCell ref="CZ11:CZ13"/>
    <mergeCell ref="DA11:DA13"/>
    <mergeCell ref="DB11:DB13"/>
    <mergeCell ref="CY17:CY19"/>
    <mergeCell ref="CZ17:CZ19"/>
    <mergeCell ref="DA17:DA19"/>
    <mergeCell ref="DB17:DB19"/>
    <mergeCell ref="CY23:CY25"/>
    <mergeCell ref="CZ23:CZ25"/>
    <mergeCell ref="DA23:DA25"/>
    <mergeCell ref="DB23:DB25"/>
    <mergeCell ref="CY29:CY31"/>
    <mergeCell ref="CZ29:CZ31"/>
    <mergeCell ref="DA29:DA31"/>
    <mergeCell ref="DB29:DB31"/>
    <mergeCell ref="BZ17:CB19"/>
    <mergeCell ref="CC17:CE19"/>
    <mergeCell ref="CF17:CH19"/>
    <mergeCell ref="BQ62:BS62"/>
    <mergeCell ref="BQ61:BS61"/>
    <mergeCell ref="BQ60:BS60"/>
    <mergeCell ref="BQ59:BS59"/>
    <mergeCell ref="BE58:BG58"/>
    <mergeCell ref="BE57:BG57"/>
    <mergeCell ref="BE56:BG56"/>
    <mergeCell ref="BE55:BG55"/>
    <mergeCell ref="BE54:BG54"/>
    <mergeCell ref="BH54:BJ54"/>
    <mergeCell ref="BK54:BM54"/>
    <mergeCell ref="BN54:BP54"/>
    <mergeCell ref="BQ54:BS54"/>
    <mergeCell ref="BQ55:BS55"/>
    <mergeCell ref="BN55:BP55"/>
    <mergeCell ref="BK55:BM55"/>
    <mergeCell ref="BH55:BJ55"/>
    <mergeCell ref="BH56:BJ56"/>
    <mergeCell ref="BH57:BJ57"/>
    <mergeCell ref="BH58:BJ58"/>
    <mergeCell ref="BK56:BM56"/>
    <mergeCell ref="BK57:BM57"/>
    <mergeCell ref="BK58:BM58"/>
    <mergeCell ref="BN56:BP56"/>
    <mergeCell ref="BE62:BG62"/>
    <mergeCell ref="BH62:BJ62"/>
    <mergeCell ref="BH61:BJ61"/>
    <mergeCell ref="BE61:BG61"/>
    <mergeCell ref="BE60:BG60"/>
    <mergeCell ref="BE59:BG59"/>
    <mergeCell ref="BK62:BM62"/>
    <mergeCell ref="BN62:BP62"/>
    <mergeCell ref="BH60:BJ60"/>
    <mergeCell ref="BH59:BJ59"/>
    <mergeCell ref="BK61:BM61"/>
    <mergeCell ref="BK60:BM60"/>
    <mergeCell ref="BK59:BM59"/>
    <mergeCell ref="BN61:BP61"/>
    <mergeCell ref="BN60:BP60"/>
    <mergeCell ref="BN59:BP59"/>
    <mergeCell ref="AY62:BA62"/>
    <mergeCell ref="BB54:BD54"/>
    <mergeCell ref="BB55:BD55"/>
    <mergeCell ref="BB56:BD56"/>
    <mergeCell ref="BB57:BD57"/>
    <mergeCell ref="BB58:BD58"/>
    <mergeCell ref="BB59:BD59"/>
    <mergeCell ref="BB60:BD60"/>
    <mergeCell ref="BB61:BD61"/>
    <mergeCell ref="BB62:BD62"/>
    <mergeCell ref="AY56:BA56"/>
    <mergeCell ref="AY57:BA57"/>
    <mergeCell ref="AY58:BA58"/>
    <mergeCell ref="AY59:BA59"/>
    <mergeCell ref="AY60:BA60"/>
    <mergeCell ref="AY61:BA61"/>
    <mergeCell ref="AS62:AU62"/>
    <mergeCell ref="AF2:AO2"/>
    <mergeCell ref="A33:A52"/>
    <mergeCell ref="AL46:AN46"/>
    <mergeCell ref="AQ23:AQ31"/>
    <mergeCell ref="AS3:BA3"/>
    <mergeCell ref="AQ5:AQ13"/>
    <mergeCell ref="AR5:AR7"/>
    <mergeCell ref="AR8:AR10"/>
    <mergeCell ref="AR11:AR13"/>
    <mergeCell ref="AQ14:AQ22"/>
    <mergeCell ref="AR14:AR16"/>
    <mergeCell ref="B23:B31"/>
    <mergeCell ref="C23:C25"/>
    <mergeCell ref="C26:C28"/>
    <mergeCell ref="C29:C31"/>
    <mergeCell ref="V5:X7"/>
    <mergeCell ref="Y5:AA7"/>
    <mergeCell ref="AV61:AX61"/>
    <mergeCell ref="AV62:AX62"/>
    <mergeCell ref="AV54:AX54"/>
    <mergeCell ref="AY54:BA54"/>
    <mergeCell ref="AV55:AX55"/>
    <mergeCell ref="AY55:BA55"/>
    <mergeCell ref="AS56:AU56"/>
    <mergeCell ref="AS57:AU57"/>
    <mergeCell ref="AS58:AU58"/>
    <mergeCell ref="AS59:AU59"/>
    <mergeCell ref="AS60:AU60"/>
    <mergeCell ref="AS61:AU61"/>
    <mergeCell ref="AV56:AX56"/>
    <mergeCell ref="AV57:AX57"/>
    <mergeCell ref="AV58:AX58"/>
    <mergeCell ref="AV59:AX59"/>
    <mergeCell ref="AV60:AX60"/>
    <mergeCell ref="BN57:BP57"/>
    <mergeCell ref="BN58:BP58"/>
    <mergeCell ref="BQ56:BS56"/>
    <mergeCell ref="BQ57:BS57"/>
    <mergeCell ref="BV29:BV31"/>
    <mergeCell ref="BW23:BY25"/>
    <mergeCell ref="BW29:BY31"/>
    <mergeCell ref="BE1:BS1"/>
    <mergeCell ref="CO23:CQ25"/>
    <mergeCell ref="BW20:BY22"/>
    <mergeCell ref="BW17:BY19"/>
    <mergeCell ref="CO5:CQ7"/>
    <mergeCell ref="BW3:CE3"/>
    <mergeCell ref="CF3:CN3"/>
    <mergeCell ref="CO3:CW3"/>
    <mergeCell ref="BW4:BY4"/>
    <mergeCell ref="BZ4:CB4"/>
    <mergeCell ref="CC4:CE4"/>
    <mergeCell ref="CF4:CH4"/>
    <mergeCell ref="CI4:CK4"/>
    <mergeCell ref="CL4:CN4"/>
    <mergeCell ref="CO4:CQ4"/>
    <mergeCell ref="CR4:CT4"/>
    <mergeCell ref="CU4:CW4"/>
    <mergeCell ref="CO17:CQ19"/>
    <mergeCell ref="CR17:CT19"/>
    <mergeCell ref="CU17:CW19"/>
    <mergeCell ref="BZ20:CB22"/>
    <mergeCell ref="CC20:CE22"/>
    <mergeCell ref="CF20:CH22"/>
    <mergeCell ref="CI20:CK22"/>
    <mergeCell ref="CL20:CN22"/>
    <mergeCell ref="CO20:CQ22"/>
    <mergeCell ref="CR20:CT22"/>
    <mergeCell ref="CU20:CW22"/>
    <mergeCell ref="CI17:CK19"/>
    <mergeCell ref="CL17:CN19"/>
    <mergeCell ref="CR26:CT28"/>
    <mergeCell ref="CU26:CW28"/>
    <mergeCell ref="CO29:CQ31"/>
    <mergeCell ref="CR29:CT31"/>
    <mergeCell ref="CU29:CW31"/>
    <mergeCell ref="BZ29:CB31"/>
    <mergeCell ref="CC29:CE31"/>
    <mergeCell ref="CF29:CH31"/>
    <mergeCell ref="CI29:CK31"/>
    <mergeCell ref="CL29:CN31"/>
    <mergeCell ref="AR17:AR19"/>
    <mergeCell ref="AR20:AR22"/>
    <mergeCell ref="CC26:CE28"/>
    <mergeCell ref="CF26:CH28"/>
    <mergeCell ref="CI26:CK28"/>
    <mergeCell ref="CL26:CN28"/>
    <mergeCell ref="CO26:CQ28"/>
    <mergeCell ref="BU23:BU31"/>
    <mergeCell ref="CO11:CQ13"/>
    <mergeCell ref="BU5:BU13"/>
    <mergeCell ref="BV5:BV7"/>
    <mergeCell ref="BV8:BV10"/>
    <mergeCell ref="BV11:BV13"/>
    <mergeCell ref="BU14:BU22"/>
    <mergeCell ref="BV14:BV16"/>
    <mergeCell ref="BV17:BV19"/>
    <mergeCell ref="BV20:BV22"/>
    <mergeCell ref="BW26:BY28"/>
    <mergeCell ref="BV23:BV25"/>
    <mergeCell ref="BV26:BV28"/>
    <mergeCell ref="AR23:AR25"/>
    <mergeCell ref="AR26:AR28"/>
    <mergeCell ref="AR29:AR31"/>
    <mergeCell ref="CL23:CN25"/>
    <mergeCell ref="CR11:CT13"/>
    <mergeCell ref="CU11:CW13"/>
    <mergeCell ref="BW14:BY16"/>
    <mergeCell ref="BZ14:CB16"/>
    <mergeCell ref="CC14:CE16"/>
    <mergeCell ref="CF14:CH16"/>
    <mergeCell ref="CI14:CK16"/>
    <mergeCell ref="CL14:CN16"/>
    <mergeCell ref="CO14:CQ16"/>
    <mergeCell ref="CR14:CT16"/>
    <mergeCell ref="CU14:CW16"/>
    <mergeCell ref="BZ11:CB13"/>
    <mergeCell ref="CC11:CE13"/>
    <mergeCell ref="CF11:CH13"/>
    <mergeCell ref="CI11:CK13"/>
    <mergeCell ref="CL11:CN13"/>
    <mergeCell ref="BW11:BY13"/>
    <mergeCell ref="CR5:CT7"/>
    <mergeCell ref="CU5:CW7"/>
    <mergeCell ref="BW8:BY10"/>
    <mergeCell ref="BZ8:CB10"/>
    <mergeCell ref="CC8:CE10"/>
    <mergeCell ref="CF8:CH10"/>
    <mergeCell ref="CI8:CK10"/>
    <mergeCell ref="CL8:CN10"/>
    <mergeCell ref="CO8:CQ10"/>
    <mergeCell ref="CR8:CT10"/>
    <mergeCell ref="CU8:CW10"/>
    <mergeCell ref="BZ5:CB7"/>
    <mergeCell ref="CC5:CE7"/>
    <mergeCell ref="CF5:CH7"/>
    <mergeCell ref="CI5:CK7"/>
    <mergeCell ref="CL5:CN7"/>
    <mergeCell ref="BW5:BY7"/>
    <mergeCell ref="BB3:BJ3"/>
    <mergeCell ref="BK3:BS3"/>
    <mergeCell ref="AS4:AU4"/>
    <mergeCell ref="AV4:AX4"/>
    <mergeCell ref="AY4:BA4"/>
    <mergeCell ref="BB4:BD4"/>
    <mergeCell ref="BE4:BG4"/>
    <mergeCell ref="BH4:BJ4"/>
    <mergeCell ref="BK4:BM4"/>
    <mergeCell ref="BN4:BP4"/>
    <mergeCell ref="BQ4:BS4"/>
    <mergeCell ref="AB5:AD7"/>
    <mergeCell ref="B5:B13"/>
    <mergeCell ref="C5:C7"/>
    <mergeCell ref="C8:C10"/>
    <mergeCell ref="C11:C13"/>
    <mergeCell ref="B14:B22"/>
    <mergeCell ref="C14:C16"/>
    <mergeCell ref="C17:C19"/>
    <mergeCell ref="C20:C22"/>
    <mergeCell ref="M11:O13"/>
    <mergeCell ref="P11:R13"/>
    <mergeCell ref="S11:U13"/>
    <mergeCell ref="D5:F7"/>
    <mergeCell ref="G5:I7"/>
    <mergeCell ref="J5:L7"/>
    <mergeCell ref="M5:O7"/>
    <mergeCell ref="P5:R7"/>
    <mergeCell ref="S5:U7"/>
    <mergeCell ref="D17:F19"/>
    <mergeCell ref="G17:I19"/>
    <mergeCell ref="J17:L19"/>
    <mergeCell ref="M17:O19"/>
    <mergeCell ref="P17:R19"/>
    <mergeCell ref="S17:U19"/>
    <mergeCell ref="D3:L3"/>
    <mergeCell ref="M3:U3"/>
    <mergeCell ref="V3:AD3"/>
    <mergeCell ref="D4:F4"/>
    <mergeCell ref="G4:I4"/>
    <mergeCell ref="J4:L4"/>
    <mergeCell ref="M4:O4"/>
    <mergeCell ref="P4:R4"/>
    <mergeCell ref="S4:U4"/>
    <mergeCell ref="V4:X4"/>
    <mergeCell ref="Y4:AA4"/>
    <mergeCell ref="AB4:AD4"/>
    <mergeCell ref="V8:X10"/>
    <mergeCell ref="Y8:AA10"/>
    <mergeCell ref="AB8:AD10"/>
    <mergeCell ref="V11:X13"/>
    <mergeCell ref="Y11:AA13"/>
    <mergeCell ref="AB11:AD13"/>
    <mergeCell ref="D14:F16"/>
    <mergeCell ref="G14:I16"/>
    <mergeCell ref="J14:L16"/>
    <mergeCell ref="M14:O16"/>
    <mergeCell ref="P14:R16"/>
    <mergeCell ref="S14:U16"/>
    <mergeCell ref="V14:X16"/>
    <mergeCell ref="Y14:AA16"/>
    <mergeCell ref="AB14:AD16"/>
    <mergeCell ref="D8:F10"/>
    <mergeCell ref="G8:I10"/>
    <mergeCell ref="J8:L10"/>
    <mergeCell ref="D11:F13"/>
    <mergeCell ref="G11:I13"/>
    <mergeCell ref="J11:L13"/>
    <mergeCell ref="M8:O10"/>
    <mergeCell ref="P8:R10"/>
    <mergeCell ref="S8:U10"/>
    <mergeCell ref="V17:X19"/>
    <mergeCell ref="Y17:AA19"/>
    <mergeCell ref="AB17:AD19"/>
    <mergeCell ref="D20:F22"/>
    <mergeCell ref="G20:I22"/>
    <mergeCell ref="J20:L22"/>
    <mergeCell ref="M20:O22"/>
    <mergeCell ref="P20:R22"/>
    <mergeCell ref="S20:U22"/>
    <mergeCell ref="V20:X22"/>
    <mergeCell ref="Y20:AA22"/>
    <mergeCell ref="AB20:AD22"/>
    <mergeCell ref="AB26:AD28"/>
    <mergeCell ref="D23:F25"/>
    <mergeCell ref="G23:I25"/>
    <mergeCell ref="J23:L25"/>
    <mergeCell ref="M23:O25"/>
    <mergeCell ref="P23:R25"/>
    <mergeCell ref="S23:U25"/>
    <mergeCell ref="V23:X25"/>
    <mergeCell ref="Y23:AA25"/>
    <mergeCell ref="AB23:AD25"/>
    <mergeCell ref="AF3:AN3"/>
    <mergeCell ref="P43:R43"/>
    <mergeCell ref="S43:U43"/>
    <mergeCell ref="V43:X43"/>
    <mergeCell ref="O44:O46"/>
    <mergeCell ref="O47:O49"/>
    <mergeCell ref="O50:O52"/>
    <mergeCell ref="D29:F31"/>
    <mergeCell ref="G29:I31"/>
    <mergeCell ref="J29:L31"/>
    <mergeCell ref="M29:O31"/>
    <mergeCell ref="P29:R31"/>
    <mergeCell ref="S29:U31"/>
    <mergeCell ref="V29:X31"/>
    <mergeCell ref="Y29:AA31"/>
    <mergeCell ref="AB29:AD31"/>
    <mergeCell ref="D26:F28"/>
    <mergeCell ref="G26:I28"/>
    <mergeCell ref="J26:L28"/>
    <mergeCell ref="M26:O28"/>
    <mergeCell ref="P26:R28"/>
    <mergeCell ref="S26:U28"/>
    <mergeCell ref="V26:X28"/>
    <mergeCell ref="Y26:AA28"/>
  </mergeCells>
  <phoneticPr fontId="1"/>
  <conditionalFormatting sqref="CY5:DG31">
    <cfRule type="cellIs" dxfId="4" priority="5" operator="equal">
      <formula>1</formula>
    </cfRule>
  </conditionalFormatting>
  <conditionalFormatting sqref="AS54:DG62">
    <cfRule type="cellIs" dxfId="3" priority="4" operator="equal">
      <formula>1</formula>
    </cfRule>
  </conditionalFormatting>
  <conditionalFormatting sqref="DI5:DI31">
    <cfRule type="cellIs" dxfId="2" priority="3" operator="greaterThanOrEqual">
      <formula>1</formula>
    </cfRule>
  </conditionalFormatting>
  <conditionalFormatting sqref="AS64:BS64">
    <cfRule type="cellIs" dxfId="1" priority="2" operator="greaterThanOrEqual">
      <formula>1</formula>
    </cfRule>
  </conditionalFormatting>
  <conditionalFormatting sqref="DI64:DK66">
    <cfRule type="cellIs" dxfId="0" priority="1" operator="greaterThanOrEqual">
      <formula>1</formula>
    </cfRule>
  </conditionalFormatting>
  <pageMargins left="0.70866141732283472" right="0.70866141732283472" top="0.74803149606299213" bottom="0.74803149606299213" header="0.31496062992125984" footer="0.31496062992125984"/>
  <pageSetup paperSize="9" orientation="landscape" verticalDpi="0" r:id="rId1"/>
</worksheet>
</file>

<file path=xl/worksheets/sheet4.xml><?xml version="1.0" encoding="utf-8"?>
<worksheet xmlns="http://schemas.openxmlformats.org/spreadsheetml/2006/main" xmlns:r="http://schemas.openxmlformats.org/officeDocument/2006/relationships">
  <dimension ref="A1:E59"/>
  <sheetViews>
    <sheetView workbookViewId="0">
      <pane ySplit="3" topLeftCell="A40" activePane="bottomLeft" state="frozen"/>
      <selection pane="bottomLeft" activeCell="A60" sqref="A60"/>
    </sheetView>
  </sheetViews>
  <sheetFormatPr defaultRowHeight="13.5"/>
  <cols>
    <col min="1" max="1" width="11.625" bestFit="1" customWidth="1"/>
    <col min="2" max="2" width="11.625" customWidth="1"/>
    <col min="3" max="3" width="59.75" customWidth="1"/>
    <col min="4" max="4" width="27.125" customWidth="1"/>
  </cols>
  <sheetData>
    <row r="1" spans="1:5" ht="21">
      <c r="A1" s="20" t="s">
        <v>108</v>
      </c>
    </row>
    <row r="3" spans="1:5" ht="14.25">
      <c r="A3" s="22" t="s">
        <v>6</v>
      </c>
      <c r="B3" s="22" t="s">
        <v>9</v>
      </c>
      <c r="C3" s="22" t="s">
        <v>7</v>
      </c>
      <c r="D3" s="22" t="s">
        <v>8</v>
      </c>
      <c r="E3" s="19"/>
    </row>
    <row r="4" spans="1:5">
      <c r="A4" s="21">
        <v>40162</v>
      </c>
      <c r="C4" t="s">
        <v>109</v>
      </c>
    </row>
    <row r="5" spans="1:5">
      <c r="B5" t="s">
        <v>17</v>
      </c>
    </row>
    <row r="6" spans="1:5">
      <c r="B6" t="s">
        <v>18</v>
      </c>
    </row>
    <row r="7" spans="1:5">
      <c r="C7" t="s">
        <v>19</v>
      </c>
    </row>
    <row r="8" spans="1:5">
      <c r="C8" t="s">
        <v>23</v>
      </c>
    </row>
    <row r="12" spans="1:5">
      <c r="A12" s="21">
        <v>40163</v>
      </c>
      <c r="B12" t="s">
        <v>20</v>
      </c>
      <c r="C12" t="s">
        <v>21</v>
      </c>
    </row>
    <row r="13" spans="1:5">
      <c r="C13" t="s">
        <v>22</v>
      </c>
    </row>
    <row r="14" spans="1:5">
      <c r="A14" s="21">
        <v>40163</v>
      </c>
      <c r="B14" t="s">
        <v>29</v>
      </c>
      <c r="C14" t="s">
        <v>30</v>
      </c>
    </row>
    <row r="15" spans="1:5">
      <c r="C15" t="s">
        <v>31</v>
      </c>
    </row>
    <row r="16" spans="1:5">
      <c r="C16" t="s">
        <v>41</v>
      </c>
    </row>
    <row r="17" spans="1:4">
      <c r="C17" t="s">
        <v>42</v>
      </c>
    </row>
    <row r="18" spans="1:4">
      <c r="C18" t="s">
        <v>43</v>
      </c>
    </row>
    <row r="19" spans="1:4">
      <c r="C19" t="s">
        <v>44</v>
      </c>
    </row>
    <row r="20" spans="1:4">
      <c r="C20" t="s">
        <v>45</v>
      </c>
    </row>
    <row r="21" spans="1:4">
      <c r="C21" t="s">
        <v>46</v>
      </c>
    </row>
    <row r="22" spans="1:4">
      <c r="A22" s="21">
        <v>40192</v>
      </c>
      <c r="B22" t="s">
        <v>47</v>
      </c>
      <c r="C22" t="s">
        <v>48</v>
      </c>
    </row>
    <row r="23" spans="1:4">
      <c r="A23" s="21">
        <v>40196</v>
      </c>
      <c r="B23" t="s">
        <v>47</v>
      </c>
      <c r="C23" t="s">
        <v>49</v>
      </c>
    </row>
    <row r="24" spans="1:4">
      <c r="A24" s="21">
        <v>40196</v>
      </c>
      <c r="B24" t="s">
        <v>50</v>
      </c>
      <c r="C24" t="s">
        <v>51</v>
      </c>
      <c r="D24" t="s">
        <v>52</v>
      </c>
    </row>
    <row r="25" spans="1:4">
      <c r="A25" s="21">
        <v>40197</v>
      </c>
      <c r="B25" t="s">
        <v>54</v>
      </c>
      <c r="C25" t="s">
        <v>55</v>
      </c>
      <c r="D25" t="s">
        <v>56</v>
      </c>
    </row>
    <row r="26" spans="1:4">
      <c r="C26" t="s">
        <v>57</v>
      </c>
    </row>
    <row r="27" spans="1:4">
      <c r="A27" s="21">
        <v>40198</v>
      </c>
      <c r="B27" t="s">
        <v>59</v>
      </c>
      <c r="C27" t="s">
        <v>60</v>
      </c>
    </row>
    <row r="28" spans="1:4">
      <c r="C28" t="s">
        <v>61</v>
      </c>
    </row>
    <row r="29" spans="1:4">
      <c r="C29" t="s">
        <v>62</v>
      </c>
    </row>
    <row r="30" spans="1:4">
      <c r="C30" t="s">
        <v>63</v>
      </c>
    </row>
    <row r="31" spans="1:4">
      <c r="A31" s="21">
        <v>40198</v>
      </c>
      <c r="B31" t="s">
        <v>65</v>
      </c>
      <c r="C31" t="s">
        <v>66</v>
      </c>
    </row>
    <row r="32" spans="1:4">
      <c r="A32" s="21">
        <v>40198</v>
      </c>
      <c r="B32" t="s">
        <v>67</v>
      </c>
      <c r="C32" t="s">
        <v>68</v>
      </c>
    </row>
    <row r="33" spans="1:4">
      <c r="C33" t="s">
        <v>69</v>
      </c>
    </row>
    <row r="34" spans="1:4">
      <c r="C34" t="s">
        <v>71</v>
      </c>
    </row>
    <row r="35" spans="1:4">
      <c r="C35" t="s">
        <v>70</v>
      </c>
    </row>
    <row r="36" spans="1:4">
      <c r="A36" s="21">
        <v>40198</v>
      </c>
      <c r="B36" t="s">
        <v>65</v>
      </c>
      <c r="C36" t="s">
        <v>72</v>
      </c>
    </row>
    <row r="37" spans="1:4">
      <c r="A37" s="21">
        <v>40198</v>
      </c>
      <c r="B37" t="s">
        <v>73</v>
      </c>
      <c r="C37" t="s">
        <v>74</v>
      </c>
    </row>
    <row r="38" spans="1:4">
      <c r="C38" t="s">
        <v>75</v>
      </c>
    </row>
    <row r="39" spans="1:4">
      <c r="B39" t="s">
        <v>76</v>
      </c>
      <c r="C39" t="s">
        <v>78</v>
      </c>
      <c r="D39" s="116" t="s">
        <v>77</v>
      </c>
    </row>
    <row r="40" spans="1:4">
      <c r="C40" t="s">
        <v>79</v>
      </c>
    </row>
    <row r="41" spans="1:4">
      <c r="A41" s="21">
        <v>40200</v>
      </c>
      <c r="B41" t="s">
        <v>80</v>
      </c>
      <c r="C41" t="s">
        <v>81</v>
      </c>
    </row>
    <row r="42" spans="1:4">
      <c r="C42" t="s">
        <v>82</v>
      </c>
      <c r="D42" t="s">
        <v>83</v>
      </c>
    </row>
    <row r="43" spans="1:4">
      <c r="C43" t="s">
        <v>85</v>
      </c>
      <c r="D43" t="s">
        <v>84</v>
      </c>
    </row>
    <row r="44" spans="1:4">
      <c r="C44" t="s">
        <v>86</v>
      </c>
    </row>
    <row r="45" spans="1:4">
      <c r="C45" t="s">
        <v>87</v>
      </c>
    </row>
    <row r="46" spans="1:4">
      <c r="C46" t="s">
        <v>88</v>
      </c>
    </row>
    <row r="47" spans="1:4">
      <c r="A47" s="21">
        <v>40200</v>
      </c>
      <c r="B47" t="s">
        <v>89</v>
      </c>
      <c r="C47" t="s">
        <v>90</v>
      </c>
    </row>
    <row r="48" spans="1:4">
      <c r="C48" t="s">
        <v>91</v>
      </c>
    </row>
    <row r="49" spans="1:3">
      <c r="B49" t="s">
        <v>92</v>
      </c>
      <c r="C49" t="s">
        <v>107</v>
      </c>
    </row>
    <row r="50" spans="1:3">
      <c r="C50" t="s">
        <v>93</v>
      </c>
    </row>
    <row r="51" spans="1:3">
      <c r="A51" s="21">
        <v>40203</v>
      </c>
      <c r="B51" t="s">
        <v>94</v>
      </c>
      <c r="C51" t="s">
        <v>95</v>
      </c>
    </row>
    <row r="52" spans="1:3">
      <c r="C52" t="s">
        <v>106</v>
      </c>
    </row>
    <row r="53" spans="1:3">
      <c r="A53" s="21">
        <v>40208</v>
      </c>
      <c r="B53" t="s">
        <v>111</v>
      </c>
      <c r="C53" t="s">
        <v>112</v>
      </c>
    </row>
    <row r="54" spans="1:3">
      <c r="A54" s="21">
        <v>40208</v>
      </c>
      <c r="B54" t="s">
        <v>121</v>
      </c>
      <c r="C54" t="s">
        <v>172</v>
      </c>
    </row>
    <row r="55" spans="1:3">
      <c r="A55" s="21">
        <v>40208</v>
      </c>
      <c r="B55" t="s">
        <v>120</v>
      </c>
      <c r="C55" t="s">
        <v>173</v>
      </c>
    </row>
    <row r="56" spans="1:3">
      <c r="A56" s="21">
        <v>40212</v>
      </c>
      <c r="B56" t="s">
        <v>204</v>
      </c>
      <c r="C56" t="s">
        <v>205</v>
      </c>
    </row>
    <row r="57" spans="1:3">
      <c r="A57" s="21">
        <v>40213</v>
      </c>
      <c r="B57" t="s">
        <v>206</v>
      </c>
      <c r="C57" t="s">
        <v>207</v>
      </c>
    </row>
    <row r="58" spans="1:3">
      <c r="A58" s="21">
        <v>40217</v>
      </c>
      <c r="B58" t="s">
        <v>234</v>
      </c>
      <c r="C58" t="s">
        <v>239</v>
      </c>
    </row>
    <row r="59" spans="1:3">
      <c r="A59" s="21">
        <v>40218</v>
      </c>
      <c r="B59" t="s">
        <v>234</v>
      </c>
      <c r="C59" t="s">
        <v>238</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DT117"/>
  <sheetViews>
    <sheetView tabSelected="1" topLeftCell="A60" workbookViewId="0">
      <selection activeCell="BN83" sqref="BN83:BP85"/>
    </sheetView>
  </sheetViews>
  <sheetFormatPr defaultRowHeight="13.5"/>
  <cols>
    <col min="1" max="1" width="2.625" customWidth="1"/>
    <col min="2" max="2" width="1.75" customWidth="1"/>
    <col min="3" max="3" width="1.875" customWidth="1"/>
    <col min="4" max="4" width="0.625" customWidth="1"/>
    <col min="5" max="30" width="0.75" customWidth="1"/>
    <col min="31" max="31" width="3.125" customWidth="1"/>
    <col min="32" max="32" width="2.75" customWidth="1"/>
    <col min="33" max="66" width="0.75" customWidth="1"/>
    <col min="67" max="67" width="1.75" customWidth="1"/>
    <col min="68" max="68" width="2.125" customWidth="1"/>
    <col min="69" max="95" width="0.75" customWidth="1"/>
    <col min="96" max="96" width="3" customWidth="1"/>
    <col min="97" max="97" width="2.5" customWidth="1"/>
    <col min="98" max="124" width="0.75" customWidth="1"/>
  </cols>
  <sheetData>
    <row r="1" spans="1:124" ht="17.25">
      <c r="B1" s="747" t="s">
        <v>208</v>
      </c>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c r="AG1" s="747"/>
      <c r="AH1" s="747"/>
      <c r="AI1" s="747"/>
      <c r="AJ1" s="747"/>
      <c r="AK1" s="747"/>
      <c r="AL1" s="747"/>
      <c r="AM1" s="747"/>
      <c r="AN1" s="747"/>
      <c r="AO1" s="747"/>
      <c r="AP1" s="747"/>
      <c r="AQ1" s="747"/>
      <c r="AR1" s="747"/>
      <c r="AS1" s="747"/>
      <c r="AT1" s="747"/>
      <c r="AU1" s="747"/>
      <c r="AV1" s="747"/>
      <c r="AW1" s="747"/>
      <c r="AX1" s="747"/>
      <c r="AY1" s="747"/>
      <c r="AZ1" s="747"/>
      <c r="BA1" s="747"/>
      <c r="BB1" s="747"/>
      <c r="BC1" s="747"/>
      <c r="BD1" s="747"/>
      <c r="BE1" s="747"/>
      <c r="BF1" s="747"/>
      <c r="BG1" s="747"/>
      <c r="BH1" s="747"/>
      <c r="BI1" s="747"/>
      <c r="BJ1" s="747"/>
      <c r="BK1" s="747"/>
      <c r="BL1" s="747"/>
      <c r="BO1" s="201" t="s">
        <v>209</v>
      </c>
    </row>
    <row r="2" spans="1:124">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row>
    <row r="3" spans="1:124">
      <c r="A3" s="202"/>
      <c r="B3" s="202" t="s">
        <v>210</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2"/>
      <c r="BG3" s="202"/>
    </row>
    <row r="4" spans="1:124">
      <c r="A4" s="202"/>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row>
    <row r="5" spans="1:124">
      <c r="B5" s="202" t="s">
        <v>211</v>
      </c>
      <c r="C5" s="202"/>
      <c r="D5" s="202"/>
      <c r="E5" s="202"/>
      <c r="F5" s="202"/>
      <c r="G5" s="202"/>
      <c r="H5" s="202"/>
      <c r="I5" s="202"/>
      <c r="J5" s="202"/>
      <c r="K5" s="202"/>
      <c r="L5" s="202"/>
      <c r="M5" s="202"/>
      <c r="N5" s="202"/>
      <c r="O5" s="202"/>
      <c r="P5" s="202"/>
      <c r="Q5" s="202"/>
      <c r="R5" s="202"/>
      <c r="T5" s="202"/>
      <c r="U5" s="202"/>
      <c r="V5" s="202"/>
      <c r="W5" s="202"/>
      <c r="X5" s="202"/>
      <c r="Y5" s="202"/>
      <c r="Z5" s="202"/>
      <c r="AA5" s="202"/>
      <c r="AB5" s="202"/>
      <c r="AC5" s="202"/>
      <c r="AD5" s="202"/>
      <c r="AE5" s="202"/>
      <c r="AF5" s="203"/>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row>
    <row r="6" spans="1:124">
      <c r="A6" s="204"/>
      <c r="B6" s="202" t="s">
        <v>212</v>
      </c>
      <c r="C6" s="202"/>
      <c r="D6" s="202"/>
      <c r="E6" s="202"/>
      <c r="F6" s="202"/>
      <c r="G6" s="202"/>
      <c r="H6" s="202"/>
      <c r="I6" s="202"/>
      <c r="J6" s="202"/>
      <c r="K6" s="202"/>
      <c r="L6" s="202"/>
      <c r="M6" s="202"/>
      <c r="N6" s="202"/>
      <c r="O6" s="202"/>
      <c r="P6" s="202"/>
      <c r="Q6" s="202"/>
      <c r="R6" s="202"/>
      <c r="T6" s="202"/>
      <c r="U6" s="202"/>
      <c r="V6" s="202"/>
      <c r="W6" s="202"/>
      <c r="X6" s="202"/>
      <c r="Y6" s="202"/>
      <c r="Z6" s="202"/>
      <c r="AA6" s="202"/>
      <c r="AB6" s="202"/>
      <c r="AC6" s="202"/>
      <c r="AD6" s="202"/>
      <c r="AE6" s="202"/>
      <c r="AF6" s="203"/>
      <c r="AH6" t="s">
        <v>213</v>
      </c>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row>
    <row r="7" spans="1:124" ht="14.25" thickBot="1">
      <c r="A7" s="204" t="s">
        <v>214</v>
      </c>
      <c r="C7" s="202"/>
      <c r="D7" s="202"/>
      <c r="E7" s="202"/>
      <c r="F7" s="202"/>
      <c r="G7" s="202"/>
      <c r="H7" s="202"/>
      <c r="I7" s="202"/>
      <c r="J7" s="202"/>
      <c r="K7" s="202"/>
      <c r="L7" s="202"/>
      <c r="M7" s="202"/>
      <c r="N7" s="202"/>
      <c r="O7" s="202"/>
      <c r="P7" s="202"/>
      <c r="Q7" s="202"/>
      <c r="R7" s="202"/>
      <c r="T7" s="202"/>
      <c r="U7" s="202"/>
      <c r="V7" s="202"/>
      <c r="W7" s="202"/>
      <c r="X7" s="202"/>
      <c r="Y7" s="202"/>
      <c r="Z7" s="202"/>
      <c r="AA7" s="202"/>
      <c r="AB7" s="202"/>
      <c r="AC7" s="202"/>
      <c r="AD7" s="202"/>
      <c r="AE7" s="202"/>
      <c r="AF7" s="203"/>
      <c r="AH7" s="202" t="s">
        <v>215</v>
      </c>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02"/>
      <c r="BG7" s="202"/>
    </row>
    <row r="8" spans="1:124" ht="4.5" customHeight="1">
      <c r="A8" s="745" t="s">
        <v>216</v>
      </c>
      <c r="B8" s="745"/>
      <c r="C8" s="653"/>
      <c r="D8" s="726" t="s">
        <v>0</v>
      </c>
      <c r="E8" s="722"/>
      <c r="F8" s="722"/>
      <c r="G8" s="722"/>
      <c r="H8" s="722"/>
      <c r="I8" s="722"/>
      <c r="J8" s="722"/>
      <c r="K8" s="722"/>
      <c r="L8" s="722"/>
      <c r="M8" s="726" t="s">
        <v>2</v>
      </c>
      <c r="N8" s="722"/>
      <c r="O8" s="722"/>
      <c r="P8" s="722"/>
      <c r="Q8" s="722"/>
      <c r="R8" s="722"/>
      <c r="S8" s="722"/>
      <c r="T8" s="722"/>
      <c r="U8" s="724"/>
      <c r="V8" s="722" t="s">
        <v>1</v>
      </c>
      <c r="W8" s="722"/>
      <c r="X8" s="722"/>
      <c r="Y8" s="722"/>
      <c r="Z8" s="722"/>
      <c r="AA8" s="722"/>
      <c r="AB8" s="722"/>
      <c r="AC8" s="722"/>
      <c r="AD8" s="724"/>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N8" s="745" t="s">
        <v>235</v>
      </c>
      <c r="BO8" s="745"/>
      <c r="BP8" s="653"/>
      <c r="BQ8" s="726" t="s">
        <v>0</v>
      </c>
      <c r="BR8" s="722"/>
      <c r="BS8" s="722"/>
      <c r="BT8" s="722"/>
      <c r="BU8" s="722"/>
      <c r="BV8" s="722"/>
      <c r="BW8" s="722"/>
      <c r="BX8" s="722"/>
      <c r="BY8" s="722"/>
      <c r="BZ8" s="726" t="s">
        <v>2</v>
      </c>
      <c r="CA8" s="722"/>
      <c r="CB8" s="722"/>
      <c r="CC8" s="722"/>
      <c r="CD8" s="722"/>
      <c r="CE8" s="722"/>
      <c r="CF8" s="722"/>
      <c r="CG8" s="722"/>
      <c r="CH8" s="724"/>
      <c r="CI8" s="722" t="s">
        <v>1</v>
      </c>
      <c r="CJ8" s="722"/>
      <c r="CK8" s="722"/>
      <c r="CL8" s="722"/>
      <c r="CM8" s="722"/>
      <c r="CN8" s="722"/>
      <c r="CO8" s="722"/>
      <c r="CP8" s="722"/>
      <c r="CQ8" s="724"/>
      <c r="CR8" s="202"/>
      <c r="CS8" s="202"/>
      <c r="CT8" s="202"/>
      <c r="CU8" s="202"/>
      <c r="CV8" s="202"/>
      <c r="CW8" s="202"/>
      <c r="CX8" s="202"/>
      <c r="CY8" s="202"/>
      <c r="CZ8" s="202"/>
      <c r="DA8" s="202"/>
      <c r="DB8" s="202"/>
      <c r="DC8" s="202"/>
      <c r="DD8" s="202"/>
      <c r="DE8" s="202"/>
      <c r="DF8" s="202"/>
      <c r="DG8" s="202"/>
      <c r="DH8" s="202"/>
      <c r="DI8" s="202"/>
      <c r="DJ8" s="202"/>
      <c r="DK8" s="202"/>
      <c r="DL8" s="202"/>
      <c r="DM8" s="202"/>
      <c r="DN8" s="202"/>
      <c r="DO8" s="202"/>
      <c r="DP8" s="202"/>
      <c r="DQ8" s="202"/>
      <c r="DR8" s="202"/>
      <c r="DS8" s="202"/>
      <c r="DT8" s="202"/>
    </row>
    <row r="9" spans="1:124" ht="4.5" customHeight="1">
      <c r="A9" s="745"/>
      <c r="B9" s="745"/>
      <c r="C9" s="653"/>
      <c r="D9" s="643"/>
      <c r="E9" s="644"/>
      <c r="F9" s="644"/>
      <c r="G9" s="644"/>
      <c r="H9" s="644"/>
      <c r="I9" s="644"/>
      <c r="J9" s="644"/>
      <c r="K9" s="644"/>
      <c r="L9" s="644"/>
      <c r="M9" s="643"/>
      <c r="N9" s="644"/>
      <c r="O9" s="644"/>
      <c r="P9" s="644"/>
      <c r="Q9" s="644"/>
      <c r="R9" s="644"/>
      <c r="S9" s="644"/>
      <c r="T9" s="644"/>
      <c r="U9" s="653"/>
      <c r="V9" s="644"/>
      <c r="W9" s="644"/>
      <c r="X9" s="644"/>
      <c r="Y9" s="644"/>
      <c r="Z9" s="644"/>
      <c r="AA9" s="644"/>
      <c r="AB9" s="644"/>
      <c r="AC9" s="644"/>
      <c r="AD9" s="653"/>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N9" s="745"/>
      <c r="BO9" s="745"/>
      <c r="BP9" s="653"/>
      <c r="BQ9" s="643"/>
      <c r="BR9" s="644"/>
      <c r="BS9" s="644"/>
      <c r="BT9" s="644"/>
      <c r="BU9" s="644"/>
      <c r="BV9" s="644"/>
      <c r="BW9" s="644"/>
      <c r="BX9" s="644"/>
      <c r="BY9" s="644"/>
      <c r="BZ9" s="643"/>
      <c r="CA9" s="644"/>
      <c r="CB9" s="644"/>
      <c r="CC9" s="644"/>
      <c r="CD9" s="644"/>
      <c r="CE9" s="644"/>
      <c r="CF9" s="644"/>
      <c r="CG9" s="644"/>
      <c r="CH9" s="653"/>
      <c r="CI9" s="644"/>
      <c r="CJ9" s="644"/>
      <c r="CK9" s="644"/>
      <c r="CL9" s="644"/>
      <c r="CM9" s="644"/>
      <c r="CN9" s="644"/>
      <c r="CO9" s="644"/>
      <c r="CP9" s="644"/>
      <c r="CQ9" s="653"/>
      <c r="CR9" s="202"/>
      <c r="CS9" s="202"/>
      <c r="CT9" s="202"/>
      <c r="CU9" s="202"/>
      <c r="CV9" s="202"/>
      <c r="CW9" s="202"/>
      <c r="CX9" s="202"/>
      <c r="CY9" s="202"/>
      <c r="CZ9" s="202"/>
      <c r="DA9" s="202"/>
      <c r="DB9" s="202"/>
      <c r="DC9" s="202"/>
      <c r="DD9" s="202"/>
      <c r="DE9" s="202"/>
      <c r="DF9" s="202"/>
      <c r="DG9" s="202"/>
      <c r="DH9" s="202"/>
      <c r="DI9" s="202"/>
      <c r="DJ9" s="202"/>
      <c r="DK9" s="202"/>
      <c r="DL9" s="202"/>
      <c r="DM9" s="202"/>
      <c r="DN9" s="202"/>
      <c r="DO9" s="202"/>
      <c r="DP9" s="202"/>
      <c r="DQ9" s="202"/>
      <c r="DR9" s="202"/>
      <c r="DS9" s="202"/>
      <c r="DT9" s="202"/>
    </row>
    <row r="10" spans="1:124" ht="4.5" customHeight="1" thickBot="1">
      <c r="A10" s="745"/>
      <c r="B10" s="745"/>
      <c r="C10" s="653"/>
      <c r="D10" s="646"/>
      <c r="E10" s="647"/>
      <c r="F10" s="647"/>
      <c r="G10" s="647"/>
      <c r="H10" s="647"/>
      <c r="I10" s="647"/>
      <c r="J10" s="647"/>
      <c r="K10" s="647"/>
      <c r="L10" s="647"/>
      <c r="M10" s="646"/>
      <c r="N10" s="647"/>
      <c r="O10" s="647"/>
      <c r="P10" s="647"/>
      <c r="Q10" s="647"/>
      <c r="R10" s="647"/>
      <c r="S10" s="647"/>
      <c r="T10" s="647"/>
      <c r="U10" s="654"/>
      <c r="V10" s="647"/>
      <c r="W10" s="647"/>
      <c r="X10" s="647"/>
      <c r="Y10" s="647"/>
      <c r="Z10" s="647"/>
      <c r="AA10" s="647"/>
      <c r="AB10" s="647"/>
      <c r="AC10" s="647"/>
      <c r="AD10" s="654"/>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N10" s="745"/>
      <c r="BO10" s="745"/>
      <c r="BP10" s="653"/>
      <c r="BQ10" s="646"/>
      <c r="BR10" s="647"/>
      <c r="BS10" s="647"/>
      <c r="BT10" s="647"/>
      <c r="BU10" s="647"/>
      <c r="BV10" s="647"/>
      <c r="BW10" s="647"/>
      <c r="BX10" s="647"/>
      <c r="BY10" s="647"/>
      <c r="BZ10" s="646"/>
      <c r="CA10" s="647"/>
      <c r="CB10" s="647"/>
      <c r="CC10" s="647"/>
      <c r="CD10" s="647"/>
      <c r="CE10" s="647"/>
      <c r="CF10" s="647"/>
      <c r="CG10" s="647"/>
      <c r="CH10" s="654"/>
      <c r="CI10" s="647"/>
      <c r="CJ10" s="647"/>
      <c r="CK10" s="647"/>
      <c r="CL10" s="647"/>
      <c r="CM10" s="647"/>
      <c r="CN10" s="647"/>
      <c r="CO10" s="647"/>
      <c r="CP10" s="647"/>
      <c r="CQ10" s="654"/>
      <c r="CR10" s="202"/>
      <c r="CS10" s="202"/>
      <c r="CT10" s="202"/>
      <c r="CU10" s="202"/>
      <c r="CV10" s="202"/>
      <c r="CW10" s="202"/>
      <c r="CX10" s="202"/>
      <c r="CY10" s="202"/>
      <c r="CZ10" s="202"/>
      <c r="DA10" s="202"/>
      <c r="DB10" s="202"/>
      <c r="DC10" s="202"/>
      <c r="DD10" s="202"/>
      <c r="DE10" s="202"/>
      <c r="DF10" s="202"/>
      <c r="DG10" s="202"/>
      <c r="DH10" s="202"/>
      <c r="DI10" s="202"/>
      <c r="DJ10" s="202"/>
      <c r="DK10" s="202"/>
      <c r="DL10" s="202"/>
      <c r="DM10" s="202"/>
      <c r="DN10" s="202"/>
      <c r="DO10" s="202"/>
      <c r="DP10" s="202"/>
      <c r="DQ10" s="202"/>
      <c r="DR10" s="202"/>
      <c r="DS10" s="202"/>
      <c r="DT10" s="202"/>
    </row>
    <row r="11" spans="1:124" ht="4.5" customHeight="1">
      <c r="A11" s="745" t="s">
        <v>217</v>
      </c>
      <c r="B11" s="745"/>
      <c r="C11" s="653"/>
      <c r="D11" s="726">
        <v>1</v>
      </c>
      <c r="E11" s="722"/>
      <c r="F11" s="723"/>
      <c r="G11" s="721">
        <v>2</v>
      </c>
      <c r="H11" s="722"/>
      <c r="I11" s="723"/>
      <c r="J11" s="721">
        <v>3</v>
      </c>
      <c r="K11" s="722"/>
      <c r="L11" s="724"/>
      <c r="M11" s="726">
        <v>4</v>
      </c>
      <c r="N11" s="722"/>
      <c r="O11" s="723"/>
      <c r="P11" s="721">
        <v>5</v>
      </c>
      <c r="Q11" s="722"/>
      <c r="R11" s="723"/>
      <c r="S11" s="721">
        <v>6</v>
      </c>
      <c r="T11" s="722"/>
      <c r="U11" s="724"/>
      <c r="V11" s="726">
        <v>7</v>
      </c>
      <c r="W11" s="722"/>
      <c r="X11" s="723"/>
      <c r="Y11" s="721">
        <v>8</v>
      </c>
      <c r="Z11" s="722"/>
      <c r="AA11" s="723"/>
      <c r="AB11" s="721">
        <v>9</v>
      </c>
      <c r="AC11" s="722"/>
      <c r="AD11" s="724"/>
      <c r="AE11" s="202"/>
      <c r="AF11" s="744" t="s">
        <v>218</v>
      </c>
      <c r="AG11" s="744"/>
      <c r="AH11" s="744"/>
      <c r="AI11" s="744"/>
      <c r="AJ11" s="744"/>
      <c r="AK11" s="744"/>
      <c r="AL11" s="744"/>
      <c r="AM11" s="744"/>
      <c r="AN11" s="744"/>
      <c r="AO11" s="744"/>
      <c r="AP11" s="744"/>
      <c r="AQ11" s="744"/>
      <c r="AR11" s="744"/>
      <c r="AS11" s="744"/>
      <c r="AT11" s="744"/>
      <c r="AU11" s="744"/>
      <c r="AV11" s="744"/>
      <c r="AW11" s="202"/>
      <c r="AX11" s="202"/>
      <c r="AY11" s="202"/>
      <c r="AZ11" s="202"/>
      <c r="BA11" s="202"/>
      <c r="BB11" s="202"/>
      <c r="BC11" s="202"/>
      <c r="BD11" s="202"/>
      <c r="BE11" s="202"/>
      <c r="BF11" s="202"/>
      <c r="BG11" s="202"/>
      <c r="BN11" s="745"/>
      <c r="BO11" s="745"/>
      <c r="BP11" s="653"/>
      <c r="BQ11" s="726">
        <v>1</v>
      </c>
      <c r="BR11" s="722"/>
      <c r="BS11" s="723"/>
      <c r="BT11" s="721">
        <v>2</v>
      </c>
      <c r="BU11" s="722"/>
      <c r="BV11" s="723"/>
      <c r="BW11" s="721">
        <v>3</v>
      </c>
      <c r="BX11" s="722"/>
      <c r="BY11" s="724"/>
      <c r="BZ11" s="726">
        <v>4</v>
      </c>
      <c r="CA11" s="722"/>
      <c r="CB11" s="723"/>
      <c r="CC11" s="721">
        <v>5</v>
      </c>
      <c r="CD11" s="722"/>
      <c r="CE11" s="723"/>
      <c r="CF11" s="721">
        <v>6</v>
      </c>
      <c r="CG11" s="722"/>
      <c r="CH11" s="724"/>
      <c r="CI11" s="726">
        <v>7</v>
      </c>
      <c r="CJ11" s="722"/>
      <c r="CK11" s="723"/>
      <c r="CL11" s="721">
        <v>8</v>
      </c>
      <c r="CM11" s="722"/>
      <c r="CN11" s="723"/>
      <c r="CO11" s="721">
        <v>9</v>
      </c>
      <c r="CP11" s="722"/>
      <c r="CQ11" s="724"/>
      <c r="CR11" s="202"/>
      <c r="CS11" s="202"/>
      <c r="CT11" s="202"/>
      <c r="CU11" s="202"/>
      <c r="CV11" s="202"/>
      <c r="CW11" s="202"/>
      <c r="CX11" s="202"/>
      <c r="CY11" s="202"/>
      <c r="CZ11" s="202"/>
      <c r="DA11" s="202"/>
      <c r="DB11" s="202"/>
      <c r="DC11" s="202"/>
      <c r="DD11" s="202"/>
      <c r="DE11" s="202"/>
      <c r="DF11" s="202"/>
      <c r="DG11" s="202"/>
      <c r="DH11" s="202"/>
      <c r="DI11" s="202"/>
      <c r="DJ11" s="202"/>
      <c r="DK11" s="202"/>
      <c r="DL11" s="202"/>
      <c r="DM11" s="202"/>
      <c r="DN11" s="202"/>
      <c r="DO11" s="202"/>
      <c r="DP11" s="202"/>
      <c r="DQ11" s="202"/>
      <c r="DR11" s="202"/>
      <c r="DS11" s="202"/>
      <c r="DT11" s="202"/>
    </row>
    <row r="12" spans="1:124" ht="4.5" customHeight="1">
      <c r="A12" s="745"/>
      <c r="B12" s="745"/>
      <c r="C12" s="653"/>
      <c r="D12" s="643"/>
      <c r="E12" s="644"/>
      <c r="F12" s="645"/>
      <c r="G12" s="650"/>
      <c r="H12" s="644"/>
      <c r="I12" s="645"/>
      <c r="J12" s="650"/>
      <c r="K12" s="644"/>
      <c r="L12" s="653"/>
      <c r="M12" s="643"/>
      <c r="N12" s="644"/>
      <c r="O12" s="645"/>
      <c r="P12" s="650"/>
      <c r="Q12" s="644"/>
      <c r="R12" s="645"/>
      <c r="S12" s="650"/>
      <c r="T12" s="644"/>
      <c r="U12" s="653"/>
      <c r="V12" s="643"/>
      <c r="W12" s="644"/>
      <c r="X12" s="645"/>
      <c r="Y12" s="650"/>
      <c r="Z12" s="644"/>
      <c r="AA12" s="645"/>
      <c r="AB12" s="650"/>
      <c r="AC12" s="644"/>
      <c r="AD12" s="653"/>
      <c r="AE12" s="202"/>
      <c r="AF12" s="744"/>
      <c r="AG12" s="744"/>
      <c r="AH12" s="744"/>
      <c r="AI12" s="744"/>
      <c r="AJ12" s="744"/>
      <c r="AK12" s="744"/>
      <c r="AL12" s="744"/>
      <c r="AM12" s="744"/>
      <c r="AN12" s="744"/>
      <c r="AO12" s="744"/>
      <c r="AP12" s="744"/>
      <c r="AQ12" s="744"/>
      <c r="AR12" s="744"/>
      <c r="AS12" s="744"/>
      <c r="AT12" s="744"/>
      <c r="AU12" s="744"/>
      <c r="AV12" s="744"/>
      <c r="AW12" s="202"/>
      <c r="AX12" s="202"/>
      <c r="AY12" s="202"/>
      <c r="AZ12" s="202"/>
      <c r="BA12" s="202"/>
      <c r="BB12" s="202"/>
      <c r="BC12" s="202"/>
      <c r="BD12" s="202"/>
      <c r="BE12" s="202"/>
      <c r="BF12" s="202"/>
      <c r="BG12" s="202"/>
      <c r="BN12" s="745"/>
      <c r="BO12" s="745"/>
      <c r="BP12" s="653"/>
      <c r="BQ12" s="643"/>
      <c r="BR12" s="644"/>
      <c r="BS12" s="645"/>
      <c r="BT12" s="650"/>
      <c r="BU12" s="644"/>
      <c r="BV12" s="645"/>
      <c r="BW12" s="650"/>
      <c r="BX12" s="644"/>
      <c r="BY12" s="653"/>
      <c r="BZ12" s="643"/>
      <c r="CA12" s="644"/>
      <c r="CB12" s="645"/>
      <c r="CC12" s="650"/>
      <c r="CD12" s="644"/>
      <c r="CE12" s="645"/>
      <c r="CF12" s="650"/>
      <c r="CG12" s="644"/>
      <c r="CH12" s="653"/>
      <c r="CI12" s="643"/>
      <c r="CJ12" s="644"/>
      <c r="CK12" s="645"/>
      <c r="CL12" s="650"/>
      <c r="CM12" s="644"/>
      <c r="CN12" s="645"/>
      <c r="CO12" s="650"/>
      <c r="CP12" s="644"/>
      <c r="CQ12" s="653"/>
      <c r="CR12" s="202"/>
      <c r="CS12" s="202"/>
      <c r="CT12" s="202"/>
      <c r="CU12" s="202"/>
      <c r="CV12" s="202"/>
      <c r="CW12" s="202"/>
      <c r="CX12" s="202"/>
      <c r="CY12" s="202"/>
      <c r="CZ12" s="202"/>
      <c r="DA12" s="202"/>
      <c r="DB12" s="202"/>
      <c r="DC12" s="202"/>
      <c r="DD12" s="202"/>
      <c r="DE12" s="202"/>
      <c r="DF12" s="202"/>
      <c r="DG12" s="202"/>
      <c r="DH12" s="202"/>
      <c r="DI12" s="202"/>
      <c r="DJ12" s="202"/>
      <c r="DK12" s="202"/>
      <c r="DL12" s="202"/>
      <c r="DM12" s="202"/>
      <c r="DN12" s="202"/>
      <c r="DO12" s="202"/>
      <c r="DP12" s="202"/>
      <c r="DQ12" s="202"/>
      <c r="DR12" s="202"/>
      <c r="DS12" s="202"/>
      <c r="DT12" s="202"/>
    </row>
    <row r="13" spans="1:124" ht="4.5" customHeight="1" thickBot="1">
      <c r="A13" s="745"/>
      <c r="B13" s="745"/>
      <c r="C13" s="653"/>
      <c r="D13" s="646"/>
      <c r="E13" s="647"/>
      <c r="F13" s="648"/>
      <c r="G13" s="651"/>
      <c r="H13" s="647"/>
      <c r="I13" s="648"/>
      <c r="J13" s="651"/>
      <c r="K13" s="647"/>
      <c r="L13" s="654"/>
      <c r="M13" s="646"/>
      <c r="N13" s="647"/>
      <c r="O13" s="648"/>
      <c r="P13" s="651"/>
      <c r="Q13" s="647"/>
      <c r="R13" s="648"/>
      <c r="S13" s="651"/>
      <c r="T13" s="647"/>
      <c r="U13" s="654"/>
      <c r="V13" s="646"/>
      <c r="W13" s="647"/>
      <c r="X13" s="648"/>
      <c r="Y13" s="651"/>
      <c r="Z13" s="647"/>
      <c r="AA13" s="648"/>
      <c r="AB13" s="651"/>
      <c r="AC13" s="647"/>
      <c r="AD13" s="654"/>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N13" s="745"/>
      <c r="BO13" s="745"/>
      <c r="BP13" s="653"/>
      <c r="BQ13" s="646"/>
      <c r="BR13" s="647"/>
      <c r="BS13" s="648"/>
      <c r="BT13" s="651"/>
      <c r="BU13" s="647"/>
      <c r="BV13" s="648"/>
      <c r="BW13" s="651"/>
      <c r="BX13" s="647"/>
      <c r="BY13" s="654"/>
      <c r="BZ13" s="646"/>
      <c r="CA13" s="647"/>
      <c r="CB13" s="648"/>
      <c r="CC13" s="651"/>
      <c r="CD13" s="647"/>
      <c r="CE13" s="648"/>
      <c r="CF13" s="651"/>
      <c r="CG13" s="647"/>
      <c r="CH13" s="654"/>
      <c r="CI13" s="646"/>
      <c r="CJ13" s="647"/>
      <c r="CK13" s="648"/>
      <c r="CL13" s="651"/>
      <c r="CM13" s="647"/>
      <c r="CN13" s="648"/>
      <c r="CO13" s="651"/>
      <c r="CP13" s="647"/>
      <c r="CQ13" s="654"/>
      <c r="CR13" s="202"/>
      <c r="CS13" s="202"/>
      <c r="CT13" s="202"/>
      <c r="CU13" s="202"/>
      <c r="CV13" s="202"/>
      <c r="CW13" s="202"/>
      <c r="CX13" s="202"/>
      <c r="CY13" s="202"/>
      <c r="CZ13" s="202"/>
      <c r="DA13" s="202"/>
      <c r="DB13" s="202"/>
      <c r="DC13" s="202"/>
      <c r="DD13" s="202"/>
      <c r="DE13" s="202"/>
      <c r="DF13" s="202"/>
      <c r="DG13" s="202"/>
      <c r="DH13" s="202"/>
      <c r="DI13" s="202"/>
      <c r="DJ13" s="202"/>
      <c r="DK13" s="202"/>
      <c r="DL13" s="202"/>
      <c r="DM13" s="202"/>
      <c r="DN13" s="202"/>
      <c r="DO13" s="202"/>
      <c r="DP13" s="202"/>
      <c r="DQ13" s="202"/>
      <c r="DR13" s="202"/>
      <c r="DS13" s="202"/>
      <c r="DT13" s="202"/>
    </row>
    <row r="14" spans="1:124" ht="4.5" customHeight="1">
      <c r="A14" s="202"/>
      <c r="B14" s="741" t="s">
        <v>5</v>
      </c>
      <c r="C14" s="741" t="s">
        <v>32</v>
      </c>
      <c r="D14" s="726">
        <v>4</v>
      </c>
      <c r="E14" s="722"/>
      <c r="F14" s="723"/>
      <c r="G14" s="721"/>
      <c r="H14" s="722"/>
      <c r="I14" s="723"/>
      <c r="J14" s="721"/>
      <c r="K14" s="722"/>
      <c r="L14" s="724"/>
      <c r="M14" s="726"/>
      <c r="N14" s="722"/>
      <c r="O14" s="723"/>
      <c r="P14" s="721"/>
      <c r="Q14" s="722"/>
      <c r="R14" s="723"/>
      <c r="S14" s="721"/>
      <c r="T14" s="722"/>
      <c r="U14" s="724"/>
      <c r="V14" s="726"/>
      <c r="W14" s="722"/>
      <c r="X14" s="723"/>
      <c r="Y14" s="721">
        <v>2</v>
      </c>
      <c r="Z14" s="722"/>
      <c r="AA14" s="723"/>
      <c r="AB14" s="721"/>
      <c r="AC14" s="722"/>
      <c r="AD14" s="724"/>
      <c r="AE14" s="202"/>
      <c r="AF14" s="202"/>
      <c r="AG14" s="727">
        <v>4</v>
      </c>
      <c r="AH14" s="728"/>
      <c r="AI14" s="729"/>
      <c r="AJ14" s="730">
        <v>1</v>
      </c>
      <c r="AK14" s="728"/>
      <c r="AL14" s="729"/>
      <c r="AM14" s="730">
        <v>8</v>
      </c>
      <c r="AN14" s="728"/>
      <c r="AO14" s="731"/>
      <c r="AP14" s="739">
        <v>7</v>
      </c>
      <c r="AQ14" s="736"/>
      <c r="AR14" s="737"/>
      <c r="AS14" s="735">
        <v>5</v>
      </c>
      <c r="AT14" s="736"/>
      <c r="AU14" s="737"/>
      <c r="AV14" s="735">
        <v>3</v>
      </c>
      <c r="AW14" s="736"/>
      <c r="AX14" s="738"/>
      <c r="AY14" s="727">
        <v>6</v>
      </c>
      <c r="AZ14" s="728"/>
      <c r="BA14" s="729"/>
      <c r="BB14" s="730">
        <v>2</v>
      </c>
      <c r="BC14" s="728"/>
      <c r="BD14" s="729"/>
      <c r="BE14" s="730">
        <v>9</v>
      </c>
      <c r="BF14" s="728"/>
      <c r="BG14" s="731"/>
      <c r="BN14" s="202"/>
      <c r="BO14" s="741" t="s">
        <v>5</v>
      </c>
      <c r="BP14" s="741" t="s">
        <v>32</v>
      </c>
      <c r="BQ14" s="726"/>
      <c r="BR14" s="722"/>
      <c r="BS14" s="723"/>
      <c r="BT14" s="721">
        <v>8</v>
      </c>
      <c r="BU14" s="722"/>
      <c r="BV14" s="723"/>
      <c r="BW14" s="721"/>
      <c r="BX14" s="722"/>
      <c r="BY14" s="724"/>
      <c r="BZ14" s="726"/>
      <c r="CA14" s="722"/>
      <c r="CB14" s="723"/>
      <c r="CC14" s="721"/>
      <c r="CD14" s="722"/>
      <c r="CE14" s="723"/>
      <c r="CF14" s="721">
        <v>7</v>
      </c>
      <c r="CG14" s="722"/>
      <c r="CH14" s="724"/>
      <c r="CI14" s="726"/>
      <c r="CJ14" s="722"/>
      <c r="CK14" s="723"/>
      <c r="CL14" s="721">
        <v>6</v>
      </c>
      <c r="CM14" s="722"/>
      <c r="CN14" s="723"/>
      <c r="CO14" s="721"/>
      <c r="CP14" s="722"/>
      <c r="CQ14" s="724"/>
      <c r="CR14" s="202"/>
      <c r="CS14" s="202"/>
      <c r="CT14" s="716">
        <v>1</v>
      </c>
      <c r="CU14" s="717"/>
      <c r="CV14" s="718"/>
      <c r="CW14" s="719">
        <v>8</v>
      </c>
      <c r="CX14" s="717"/>
      <c r="CY14" s="718"/>
      <c r="CZ14" s="719">
        <v>2</v>
      </c>
      <c r="DA14" s="717"/>
      <c r="DB14" s="720"/>
      <c r="DC14" s="725">
        <v>3</v>
      </c>
      <c r="DD14" s="713"/>
      <c r="DE14" s="714"/>
      <c r="DF14" s="712">
        <v>5</v>
      </c>
      <c r="DG14" s="713"/>
      <c r="DH14" s="714"/>
      <c r="DI14" s="712">
        <v>7</v>
      </c>
      <c r="DJ14" s="713"/>
      <c r="DK14" s="715"/>
      <c r="DL14" s="716">
        <v>4</v>
      </c>
      <c r="DM14" s="717"/>
      <c r="DN14" s="718"/>
      <c r="DO14" s="719">
        <v>6</v>
      </c>
      <c r="DP14" s="717"/>
      <c r="DQ14" s="718"/>
      <c r="DR14" s="719">
        <v>9</v>
      </c>
      <c r="DS14" s="717"/>
      <c r="DT14" s="720"/>
    </row>
    <row r="15" spans="1:124" ht="4.5" customHeight="1">
      <c r="A15" s="202"/>
      <c r="B15" s="732"/>
      <c r="C15" s="732"/>
      <c r="D15" s="643"/>
      <c r="E15" s="644"/>
      <c r="F15" s="645"/>
      <c r="G15" s="650"/>
      <c r="H15" s="644"/>
      <c r="I15" s="645"/>
      <c r="J15" s="650"/>
      <c r="K15" s="644"/>
      <c r="L15" s="653"/>
      <c r="M15" s="643"/>
      <c r="N15" s="644"/>
      <c r="O15" s="645"/>
      <c r="P15" s="650"/>
      <c r="Q15" s="644"/>
      <c r="R15" s="645"/>
      <c r="S15" s="650"/>
      <c r="T15" s="644"/>
      <c r="U15" s="653"/>
      <c r="V15" s="643"/>
      <c r="W15" s="644"/>
      <c r="X15" s="645"/>
      <c r="Y15" s="650"/>
      <c r="Z15" s="644"/>
      <c r="AA15" s="645"/>
      <c r="AB15" s="650"/>
      <c r="AC15" s="644"/>
      <c r="AD15" s="653"/>
      <c r="AE15" s="202"/>
      <c r="AF15" s="202"/>
      <c r="AG15" s="674"/>
      <c r="AH15" s="659"/>
      <c r="AI15" s="660"/>
      <c r="AJ15" s="658"/>
      <c r="AK15" s="659"/>
      <c r="AL15" s="660"/>
      <c r="AM15" s="658"/>
      <c r="AN15" s="659"/>
      <c r="AO15" s="665"/>
      <c r="AP15" s="699"/>
      <c r="AQ15" s="687"/>
      <c r="AR15" s="688"/>
      <c r="AS15" s="686"/>
      <c r="AT15" s="687"/>
      <c r="AU15" s="688"/>
      <c r="AV15" s="686"/>
      <c r="AW15" s="687"/>
      <c r="AX15" s="693"/>
      <c r="AY15" s="674"/>
      <c r="AZ15" s="659"/>
      <c r="BA15" s="660"/>
      <c r="BB15" s="658"/>
      <c r="BC15" s="659"/>
      <c r="BD15" s="660"/>
      <c r="BE15" s="658"/>
      <c r="BF15" s="659"/>
      <c r="BG15" s="665"/>
      <c r="BN15" s="202"/>
      <c r="BO15" s="732"/>
      <c r="BP15" s="732"/>
      <c r="BQ15" s="643"/>
      <c r="BR15" s="644"/>
      <c r="BS15" s="645"/>
      <c r="BT15" s="650"/>
      <c r="BU15" s="644"/>
      <c r="BV15" s="645"/>
      <c r="BW15" s="650"/>
      <c r="BX15" s="644"/>
      <c r="BY15" s="653"/>
      <c r="BZ15" s="643"/>
      <c r="CA15" s="644"/>
      <c r="CB15" s="645"/>
      <c r="CC15" s="650"/>
      <c r="CD15" s="644"/>
      <c r="CE15" s="645"/>
      <c r="CF15" s="650"/>
      <c r="CG15" s="644"/>
      <c r="CH15" s="653"/>
      <c r="CI15" s="643"/>
      <c r="CJ15" s="644"/>
      <c r="CK15" s="645"/>
      <c r="CL15" s="650"/>
      <c r="CM15" s="644"/>
      <c r="CN15" s="645"/>
      <c r="CO15" s="650"/>
      <c r="CP15" s="644"/>
      <c r="CQ15" s="653"/>
      <c r="CR15" s="202"/>
      <c r="CS15" s="202"/>
      <c r="CT15" s="600"/>
      <c r="CU15" s="601"/>
      <c r="CV15" s="602"/>
      <c r="CW15" s="607"/>
      <c r="CX15" s="601"/>
      <c r="CY15" s="602"/>
      <c r="CZ15" s="607"/>
      <c r="DA15" s="601"/>
      <c r="DB15" s="610"/>
      <c r="DC15" s="628"/>
      <c r="DD15" s="629"/>
      <c r="DE15" s="630"/>
      <c r="DF15" s="635"/>
      <c r="DG15" s="629"/>
      <c r="DH15" s="630"/>
      <c r="DI15" s="635"/>
      <c r="DJ15" s="629"/>
      <c r="DK15" s="638"/>
      <c r="DL15" s="600"/>
      <c r="DM15" s="601"/>
      <c r="DN15" s="602"/>
      <c r="DO15" s="607"/>
      <c r="DP15" s="601"/>
      <c r="DQ15" s="602"/>
      <c r="DR15" s="607"/>
      <c r="DS15" s="601"/>
      <c r="DT15" s="610"/>
    </row>
    <row r="16" spans="1:124" ht="4.5" customHeight="1">
      <c r="A16" s="202"/>
      <c r="B16" s="732"/>
      <c r="C16" s="742"/>
      <c r="D16" s="682"/>
      <c r="E16" s="679"/>
      <c r="F16" s="680"/>
      <c r="G16" s="678"/>
      <c r="H16" s="679"/>
      <c r="I16" s="680"/>
      <c r="J16" s="678"/>
      <c r="K16" s="679"/>
      <c r="L16" s="681"/>
      <c r="M16" s="682"/>
      <c r="N16" s="679"/>
      <c r="O16" s="680"/>
      <c r="P16" s="678"/>
      <c r="Q16" s="679"/>
      <c r="R16" s="680"/>
      <c r="S16" s="678"/>
      <c r="T16" s="679"/>
      <c r="U16" s="681"/>
      <c r="V16" s="682"/>
      <c r="W16" s="679"/>
      <c r="X16" s="680"/>
      <c r="Y16" s="678"/>
      <c r="Z16" s="679"/>
      <c r="AA16" s="680"/>
      <c r="AB16" s="678"/>
      <c r="AC16" s="679"/>
      <c r="AD16" s="681"/>
      <c r="AE16" s="202"/>
      <c r="AF16" s="202"/>
      <c r="AG16" s="675"/>
      <c r="AH16" s="676"/>
      <c r="AI16" s="677"/>
      <c r="AJ16" s="709"/>
      <c r="AK16" s="676"/>
      <c r="AL16" s="677"/>
      <c r="AM16" s="709"/>
      <c r="AN16" s="676"/>
      <c r="AO16" s="710"/>
      <c r="AP16" s="711"/>
      <c r="AQ16" s="690"/>
      <c r="AR16" s="691"/>
      <c r="AS16" s="689"/>
      <c r="AT16" s="690"/>
      <c r="AU16" s="691"/>
      <c r="AV16" s="689"/>
      <c r="AW16" s="690"/>
      <c r="AX16" s="694"/>
      <c r="AY16" s="675"/>
      <c r="AZ16" s="676"/>
      <c r="BA16" s="677"/>
      <c r="BB16" s="709"/>
      <c r="BC16" s="676"/>
      <c r="BD16" s="677"/>
      <c r="BE16" s="709"/>
      <c r="BF16" s="676"/>
      <c r="BG16" s="710"/>
      <c r="BN16" s="202"/>
      <c r="BO16" s="732"/>
      <c r="BP16" s="742"/>
      <c r="BQ16" s="682"/>
      <c r="BR16" s="679"/>
      <c r="BS16" s="680"/>
      <c r="BT16" s="678"/>
      <c r="BU16" s="679"/>
      <c r="BV16" s="680"/>
      <c r="BW16" s="678"/>
      <c r="BX16" s="679"/>
      <c r="BY16" s="681"/>
      <c r="BZ16" s="682"/>
      <c r="CA16" s="679"/>
      <c r="CB16" s="680"/>
      <c r="CC16" s="678"/>
      <c r="CD16" s="679"/>
      <c r="CE16" s="680"/>
      <c r="CF16" s="678"/>
      <c r="CG16" s="679"/>
      <c r="CH16" s="681"/>
      <c r="CI16" s="682"/>
      <c r="CJ16" s="679"/>
      <c r="CK16" s="680"/>
      <c r="CL16" s="678"/>
      <c r="CM16" s="679"/>
      <c r="CN16" s="680"/>
      <c r="CO16" s="678"/>
      <c r="CP16" s="679"/>
      <c r="CQ16" s="681"/>
      <c r="CR16" s="202"/>
      <c r="CS16" s="202"/>
      <c r="CT16" s="670"/>
      <c r="CU16" s="671"/>
      <c r="CV16" s="672"/>
      <c r="CW16" s="706"/>
      <c r="CX16" s="671"/>
      <c r="CY16" s="672"/>
      <c r="CZ16" s="706"/>
      <c r="DA16" s="671"/>
      <c r="DB16" s="707"/>
      <c r="DC16" s="708"/>
      <c r="DD16" s="668"/>
      <c r="DE16" s="695"/>
      <c r="DF16" s="667"/>
      <c r="DG16" s="668"/>
      <c r="DH16" s="695"/>
      <c r="DI16" s="667"/>
      <c r="DJ16" s="668"/>
      <c r="DK16" s="669"/>
      <c r="DL16" s="670"/>
      <c r="DM16" s="671"/>
      <c r="DN16" s="672"/>
      <c r="DO16" s="706"/>
      <c r="DP16" s="671"/>
      <c r="DQ16" s="672"/>
      <c r="DR16" s="706"/>
      <c r="DS16" s="671"/>
      <c r="DT16" s="707"/>
    </row>
    <row r="17" spans="1:124" ht="4.5" customHeight="1">
      <c r="A17" s="202"/>
      <c r="B17" s="732"/>
      <c r="C17" s="696" t="s">
        <v>33</v>
      </c>
      <c r="D17" s="640"/>
      <c r="E17" s="641"/>
      <c r="F17" s="642"/>
      <c r="G17" s="649"/>
      <c r="H17" s="641"/>
      <c r="I17" s="642"/>
      <c r="J17" s="649">
        <v>9</v>
      </c>
      <c r="K17" s="641"/>
      <c r="L17" s="652"/>
      <c r="M17" s="640">
        <v>6</v>
      </c>
      <c r="N17" s="641"/>
      <c r="O17" s="642"/>
      <c r="P17" s="649"/>
      <c r="Q17" s="641"/>
      <c r="R17" s="642"/>
      <c r="S17" s="649"/>
      <c r="T17" s="641"/>
      <c r="U17" s="652"/>
      <c r="V17" s="640"/>
      <c r="W17" s="641"/>
      <c r="X17" s="642"/>
      <c r="Y17" s="649"/>
      <c r="Z17" s="641"/>
      <c r="AA17" s="642"/>
      <c r="AB17" s="649"/>
      <c r="AC17" s="641"/>
      <c r="AD17" s="652"/>
      <c r="AE17" s="202"/>
      <c r="AF17" s="202"/>
      <c r="AG17" s="673">
        <v>5</v>
      </c>
      <c r="AH17" s="656"/>
      <c r="AI17" s="657"/>
      <c r="AJ17" s="655">
        <v>7</v>
      </c>
      <c r="AK17" s="656"/>
      <c r="AL17" s="657"/>
      <c r="AM17" s="655">
        <v>9</v>
      </c>
      <c r="AN17" s="656"/>
      <c r="AO17" s="664"/>
      <c r="AP17" s="698">
        <v>6</v>
      </c>
      <c r="AQ17" s="684"/>
      <c r="AR17" s="685"/>
      <c r="AS17" s="683">
        <v>2</v>
      </c>
      <c r="AT17" s="684"/>
      <c r="AU17" s="685"/>
      <c r="AV17" s="683">
        <v>4</v>
      </c>
      <c r="AW17" s="684"/>
      <c r="AX17" s="692"/>
      <c r="AY17" s="673">
        <v>3</v>
      </c>
      <c r="AZ17" s="656"/>
      <c r="BA17" s="657"/>
      <c r="BB17" s="655">
        <v>8</v>
      </c>
      <c r="BC17" s="656"/>
      <c r="BD17" s="657"/>
      <c r="BE17" s="655">
        <v>1</v>
      </c>
      <c r="BF17" s="656"/>
      <c r="BG17" s="664"/>
      <c r="BN17" s="202"/>
      <c r="BO17" s="732"/>
      <c r="BP17" s="696" t="s">
        <v>33</v>
      </c>
      <c r="BQ17" s="640"/>
      <c r="BR17" s="641"/>
      <c r="BS17" s="642"/>
      <c r="BT17" s="649">
        <v>7</v>
      </c>
      <c r="BU17" s="641"/>
      <c r="BV17" s="642"/>
      <c r="BW17" s="649"/>
      <c r="BX17" s="641"/>
      <c r="BY17" s="652"/>
      <c r="BZ17" s="640"/>
      <c r="CA17" s="641"/>
      <c r="CB17" s="642"/>
      <c r="CC17" s="649"/>
      <c r="CD17" s="641"/>
      <c r="CE17" s="642"/>
      <c r="CF17" s="649"/>
      <c r="CG17" s="641"/>
      <c r="CH17" s="652"/>
      <c r="CI17" s="640"/>
      <c r="CJ17" s="641"/>
      <c r="CK17" s="642"/>
      <c r="CL17" s="649"/>
      <c r="CM17" s="641"/>
      <c r="CN17" s="642"/>
      <c r="CO17" s="649"/>
      <c r="CP17" s="641"/>
      <c r="CQ17" s="652"/>
      <c r="CR17" s="202"/>
      <c r="CS17" s="202"/>
      <c r="CT17" s="597">
        <v>9</v>
      </c>
      <c r="CU17" s="598"/>
      <c r="CV17" s="599"/>
      <c r="CW17" s="606">
        <v>7</v>
      </c>
      <c r="CX17" s="598"/>
      <c r="CY17" s="599"/>
      <c r="CZ17" s="606">
        <v>3</v>
      </c>
      <c r="DA17" s="598"/>
      <c r="DB17" s="609"/>
      <c r="DC17" s="625">
        <v>4</v>
      </c>
      <c r="DD17" s="626"/>
      <c r="DE17" s="627"/>
      <c r="DF17" s="634">
        <v>6</v>
      </c>
      <c r="DG17" s="626"/>
      <c r="DH17" s="627"/>
      <c r="DI17" s="634">
        <v>2</v>
      </c>
      <c r="DJ17" s="626"/>
      <c r="DK17" s="637"/>
      <c r="DL17" s="597">
        <v>8</v>
      </c>
      <c r="DM17" s="598"/>
      <c r="DN17" s="599"/>
      <c r="DO17" s="606">
        <v>1</v>
      </c>
      <c r="DP17" s="598"/>
      <c r="DQ17" s="599"/>
      <c r="DR17" s="606">
        <v>5</v>
      </c>
      <c r="DS17" s="598"/>
      <c r="DT17" s="609"/>
    </row>
    <row r="18" spans="1:124" ht="4.5" customHeight="1">
      <c r="A18" s="202"/>
      <c r="B18" s="732"/>
      <c r="C18" s="696"/>
      <c r="D18" s="643"/>
      <c r="E18" s="644"/>
      <c r="F18" s="645"/>
      <c r="G18" s="650"/>
      <c r="H18" s="644"/>
      <c r="I18" s="645"/>
      <c r="J18" s="650"/>
      <c r="K18" s="644"/>
      <c r="L18" s="653"/>
      <c r="M18" s="643"/>
      <c r="N18" s="644"/>
      <c r="O18" s="645"/>
      <c r="P18" s="650"/>
      <c r="Q18" s="644"/>
      <c r="R18" s="645"/>
      <c r="S18" s="650"/>
      <c r="T18" s="644"/>
      <c r="U18" s="653"/>
      <c r="V18" s="643"/>
      <c r="W18" s="644"/>
      <c r="X18" s="645"/>
      <c r="Y18" s="650"/>
      <c r="Z18" s="644"/>
      <c r="AA18" s="645"/>
      <c r="AB18" s="650"/>
      <c r="AC18" s="644"/>
      <c r="AD18" s="653"/>
      <c r="AE18" s="202"/>
      <c r="AF18" s="202"/>
      <c r="AG18" s="674"/>
      <c r="AH18" s="659"/>
      <c r="AI18" s="660"/>
      <c r="AJ18" s="658"/>
      <c r="AK18" s="659"/>
      <c r="AL18" s="660"/>
      <c r="AM18" s="658"/>
      <c r="AN18" s="659"/>
      <c r="AO18" s="665"/>
      <c r="AP18" s="699"/>
      <c r="AQ18" s="687"/>
      <c r="AR18" s="688"/>
      <c r="AS18" s="686"/>
      <c r="AT18" s="687"/>
      <c r="AU18" s="688"/>
      <c r="AV18" s="686"/>
      <c r="AW18" s="687"/>
      <c r="AX18" s="693"/>
      <c r="AY18" s="674"/>
      <c r="AZ18" s="659"/>
      <c r="BA18" s="660"/>
      <c r="BB18" s="658"/>
      <c r="BC18" s="659"/>
      <c r="BD18" s="660"/>
      <c r="BE18" s="658"/>
      <c r="BF18" s="659"/>
      <c r="BG18" s="665"/>
      <c r="BN18" s="202"/>
      <c r="BO18" s="732"/>
      <c r="BP18" s="696"/>
      <c r="BQ18" s="643"/>
      <c r="BR18" s="644"/>
      <c r="BS18" s="645"/>
      <c r="BT18" s="650"/>
      <c r="BU18" s="644"/>
      <c r="BV18" s="645"/>
      <c r="BW18" s="650"/>
      <c r="BX18" s="644"/>
      <c r="BY18" s="653"/>
      <c r="BZ18" s="643"/>
      <c r="CA18" s="644"/>
      <c r="CB18" s="645"/>
      <c r="CC18" s="650"/>
      <c r="CD18" s="644"/>
      <c r="CE18" s="645"/>
      <c r="CF18" s="650"/>
      <c r="CG18" s="644"/>
      <c r="CH18" s="653"/>
      <c r="CI18" s="643"/>
      <c r="CJ18" s="644"/>
      <c r="CK18" s="645"/>
      <c r="CL18" s="650"/>
      <c r="CM18" s="644"/>
      <c r="CN18" s="645"/>
      <c r="CO18" s="650"/>
      <c r="CP18" s="644"/>
      <c r="CQ18" s="653"/>
      <c r="CR18" s="202"/>
      <c r="CS18" s="202"/>
      <c r="CT18" s="600"/>
      <c r="CU18" s="601"/>
      <c r="CV18" s="602"/>
      <c r="CW18" s="607"/>
      <c r="CX18" s="601"/>
      <c r="CY18" s="602"/>
      <c r="CZ18" s="607"/>
      <c r="DA18" s="601"/>
      <c r="DB18" s="610"/>
      <c r="DC18" s="628"/>
      <c r="DD18" s="629"/>
      <c r="DE18" s="630"/>
      <c r="DF18" s="635"/>
      <c r="DG18" s="629"/>
      <c r="DH18" s="630"/>
      <c r="DI18" s="635"/>
      <c r="DJ18" s="629"/>
      <c r="DK18" s="638"/>
      <c r="DL18" s="600"/>
      <c r="DM18" s="601"/>
      <c r="DN18" s="602"/>
      <c r="DO18" s="607"/>
      <c r="DP18" s="601"/>
      <c r="DQ18" s="602"/>
      <c r="DR18" s="607"/>
      <c r="DS18" s="601"/>
      <c r="DT18" s="610"/>
    </row>
    <row r="19" spans="1:124" ht="4.5" customHeight="1">
      <c r="A19" s="202"/>
      <c r="B19" s="732"/>
      <c r="C19" s="696"/>
      <c r="D19" s="682"/>
      <c r="E19" s="679"/>
      <c r="F19" s="680"/>
      <c r="G19" s="678"/>
      <c r="H19" s="679"/>
      <c r="I19" s="680"/>
      <c r="J19" s="678"/>
      <c r="K19" s="679"/>
      <c r="L19" s="681"/>
      <c r="M19" s="682"/>
      <c r="N19" s="679"/>
      <c r="O19" s="680"/>
      <c r="P19" s="678"/>
      <c r="Q19" s="679"/>
      <c r="R19" s="680"/>
      <c r="S19" s="678"/>
      <c r="T19" s="679"/>
      <c r="U19" s="681"/>
      <c r="V19" s="682"/>
      <c r="W19" s="679"/>
      <c r="X19" s="680"/>
      <c r="Y19" s="678"/>
      <c r="Z19" s="679"/>
      <c r="AA19" s="680"/>
      <c r="AB19" s="678"/>
      <c r="AC19" s="679"/>
      <c r="AD19" s="681"/>
      <c r="AE19" s="202"/>
      <c r="AF19" s="202"/>
      <c r="AG19" s="675"/>
      <c r="AH19" s="676"/>
      <c r="AI19" s="677"/>
      <c r="AJ19" s="709"/>
      <c r="AK19" s="676"/>
      <c r="AL19" s="677"/>
      <c r="AM19" s="709"/>
      <c r="AN19" s="676"/>
      <c r="AO19" s="710"/>
      <c r="AP19" s="711"/>
      <c r="AQ19" s="690"/>
      <c r="AR19" s="691"/>
      <c r="AS19" s="689"/>
      <c r="AT19" s="690"/>
      <c r="AU19" s="691"/>
      <c r="AV19" s="689"/>
      <c r="AW19" s="690"/>
      <c r="AX19" s="694"/>
      <c r="AY19" s="675"/>
      <c r="AZ19" s="676"/>
      <c r="BA19" s="677"/>
      <c r="BB19" s="709"/>
      <c r="BC19" s="676"/>
      <c r="BD19" s="677"/>
      <c r="BE19" s="709"/>
      <c r="BF19" s="676"/>
      <c r="BG19" s="710"/>
      <c r="BN19" s="202"/>
      <c r="BO19" s="732"/>
      <c r="BP19" s="696"/>
      <c r="BQ19" s="682"/>
      <c r="BR19" s="679"/>
      <c r="BS19" s="680"/>
      <c r="BT19" s="678"/>
      <c r="BU19" s="679"/>
      <c r="BV19" s="680"/>
      <c r="BW19" s="678"/>
      <c r="BX19" s="679"/>
      <c r="BY19" s="681"/>
      <c r="BZ19" s="682"/>
      <c r="CA19" s="679"/>
      <c r="CB19" s="680"/>
      <c r="CC19" s="678"/>
      <c r="CD19" s="679"/>
      <c r="CE19" s="680"/>
      <c r="CF19" s="678"/>
      <c r="CG19" s="679"/>
      <c r="CH19" s="681"/>
      <c r="CI19" s="682"/>
      <c r="CJ19" s="679"/>
      <c r="CK19" s="680"/>
      <c r="CL19" s="678"/>
      <c r="CM19" s="679"/>
      <c r="CN19" s="680"/>
      <c r="CO19" s="678"/>
      <c r="CP19" s="679"/>
      <c r="CQ19" s="681"/>
      <c r="CR19" s="202"/>
      <c r="CS19" s="202"/>
      <c r="CT19" s="670"/>
      <c r="CU19" s="671"/>
      <c r="CV19" s="672"/>
      <c r="CW19" s="706"/>
      <c r="CX19" s="671"/>
      <c r="CY19" s="672"/>
      <c r="CZ19" s="706"/>
      <c r="DA19" s="671"/>
      <c r="DB19" s="707"/>
      <c r="DC19" s="708"/>
      <c r="DD19" s="668"/>
      <c r="DE19" s="695"/>
      <c r="DF19" s="667"/>
      <c r="DG19" s="668"/>
      <c r="DH19" s="695"/>
      <c r="DI19" s="667"/>
      <c r="DJ19" s="668"/>
      <c r="DK19" s="669"/>
      <c r="DL19" s="670"/>
      <c r="DM19" s="671"/>
      <c r="DN19" s="672"/>
      <c r="DO19" s="706"/>
      <c r="DP19" s="671"/>
      <c r="DQ19" s="672"/>
      <c r="DR19" s="706"/>
      <c r="DS19" s="671"/>
      <c r="DT19" s="707"/>
    </row>
    <row r="20" spans="1:124" ht="4.5" customHeight="1">
      <c r="A20" s="202"/>
      <c r="B20" s="732"/>
      <c r="C20" s="696" t="s">
        <v>34</v>
      </c>
      <c r="D20" s="640"/>
      <c r="E20" s="641"/>
      <c r="F20" s="642"/>
      <c r="G20" s="649"/>
      <c r="H20" s="641"/>
      <c r="I20" s="642"/>
      <c r="J20" s="649">
        <v>2</v>
      </c>
      <c r="K20" s="641"/>
      <c r="L20" s="652"/>
      <c r="M20" s="640"/>
      <c r="N20" s="641"/>
      <c r="O20" s="642"/>
      <c r="P20" s="649">
        <v>1</v>
      </c>
      <c r="Q20" s="641"/>
      <c r="R20" s="642"/>
      <c r="S20" s="649"/>
      <c r="T20" s="641"/>
      <c r="U20" s="652"/>
      <c r="V20" s="640">
        <v>4</v>
      </c>
      <c r="W20" s="641"/>
      <c r="X20" s="642"/>
      <c r="Y20" s="649"/>
      <c r="Z20" s="641"/>
      <c r="AA20" s="642"/>
      <c r="AB20" s="649"/>
      <c r="AC20" s="641"/>
      <c r="AD20" s="652"/>
      <c r="AE20" s="202"/>
      <c r="AF20" s="202"/>
      <c r="AG20" s="673">
        <v>3</v>
      </c>
      <c r="AH20" s="656"/>
      <c r="AI20" s="657"/>
      <c r="AJ20" s="655">
        <v>6</v>
      </c>
      <c r="AK20" s="656"/>
      <c r="AL20" s="657"/>
      <c r="AM20" s="655">
        <v>2</v>
      </c>
      <c r="AN20" s="656"/>
      <c r="AO20" s="664"/>
      <c r="AP20" s="698">
        <v>8</v>
      </c>
      <c r="AQ20" s="684"/>
      <c r="AR20" s="685"/>
      <c r="AS20" s="683">
        <v>1</v>
      </c>
      <c r="AT20" s="684"/>
      <c r="AU20" s="685"/>
      <c r="AV20" s="683">
        <v>9</v>
      </c>
      <c r="AW20" s="684"/>
      <c r="AX20" s="692"/>
      <c r="AY20" s="673">
        <v>4</v>
      </c>
      <c r="AZ20" s="656"/>
      <c r="BA20" s="657"/>
      <c r="BB20" s="655">
        <v>5</v>
      </c>
      <c r="BC20" s="656"/>
      <c r="BD20" s="657"/>
      <c r="BE20" s="655">
        <v>7</v>
      </c>
      <c r="BF20" s="656"/>
      <c r="BG20" s="664"/>
      <c r="BN20" s="202"/>
      <c r="BO20" s="732"/>
      <c r="BP20" s="696" t="s">
        <v>34</v>
      </c>
      <c r="BQ20" s="640">
        <v>5</v>
      </c>
      <c r="BR20" s="641"/>
      <c r="BS20" s="642"/>
      <c r="BT20" s="649"/>
      <c r="BU20" s="641"/>
      <c r="BV20" s="642"/>
      <c r="BW20" s="649"/>
      <c r="BX20" s="641"/>
      <c r="BY20" s="652"/>
      <c r="BZ20" s="640"/>
      <c r="CA20" s="641"/>
      <c r="CB20" s="642"/>
      <c r="CC20" s="649"/>
      <c r="CD20" s="641"/>
      <c r="CE20" s="642"/>
      <c r="CF20" s="649">
        <v>1</v>
      </c>
      <c r="CG20" s="641"/>
      <c r="CH20" s="652"/>
      <c r="CI20" s="640"/>
      <c r="CJ20" s="641"/>
      <c r="CK20" s="642"/>
      <c r="CL20" s="649"/>
      <c r="CM20" s="641"/>
      <c r="CN20" s="642"/>
      <c r="CO20" s="649">
        <v>3</v>
      </c>
      <c r="CP20" s="641"/>
      <c r="CQ20" s="652"/>
      <c r="CR20" s="202"/>
      <c r="CS20" s="202"/>
      <c r="CT20" s="597">
        <v>5</v>
      </c>
      <c r="CU20" s="598"/>
      <c r="CV20" s="599"/>
      <c r="CW20" s="606">
        <v>4</v>
      </c>
      <c r="CX20" s="598"/>
      <c r="CY20" s="599"/>
      <c r="CZ20" s="606">
        <v>6</v>
      </c>
      <c r="DA20" s="598"/>
      <c r="DB20" s="609"/>
      <c r="DC20" s="625">
        <v>9</v>
      </c>
      <c r="DD20" s="626"/>
      <c r="DE20" s="627"/>
      <c r="DF20" s="634">
        <v>8</v>
      </c>
      <c r="DG20" s="626"/>
      <c r="DH20" s="627"/>
      <c r="DI20" s="634">
        <v>1</v>
      </c>
      <c r="DJ20" s="626"/>
      <c r="DK20" s="637"/>
      <c r="DL20" s="597">
        <v>7</v>
      </c>
      <c r="DM20" s="598"/>
      <c r="DN20" s="599"/>
      <c r="DO20" s="606">
        <v>2</v>
      </c>
      <c r="DP20" s="598"/>
      <c r="DQ20" s="599"/>
      <c r="DR20" s="606">
        <v>3</v>
      </c>
      <c r="DS20" s="598"/>
      <c r="DT20" s="609"/>
    </row>
    <row r="21" spans="1:124" ht="4.5" customHeight="1">
      <c r="A21" s="202"/>
      <c r="B21" s="732"/>
      <c r="C21" s="696"/>
      <c r="D21" s="643"/>
      <c r="E21" s="644"/>
      <c r="F21" s="645"/>
      <c r="G21" s="650"/>
      <c r="H21" s="644"/>
      <c r="I21" s="645"/>
      <c r="J21" s="650"/>
      <c r="K21" s="644"/>
      <c r="L21" s="653"/>
      <c r="M21" s="643"/>
      <c r="N21" s="644"/>
      <c r="O21" s="645"/>
      <c r="P21" s="650"/>
      <c r="Q21" s="644"/>
      <c r="R21" s="645"/>
      <c r="S21" s="650"/>
      <c r="T21" s="644"/>
      <c r="U21" s="653"/>
      <c r="V21" s="643"/>
      <c r="W21" s="644"/>
      <c r="X21" s="645"/>
      <c r="Y21" s="650"/>
      <c r="Z21" s="644"/>
      <c r="AA21" s="645"/>
      <c r="AB21" s="650"/>
      <c r="AC21" s="644"/>
      <c r="AD21" s="653"/>
      <c r="AE21" s="202"/>
      <c r="AF21" s="202"/>
      <c r="AG21" s="674"/>
      <c r="AH21" s="659"/>
      <c r="AI21" s="660"/>
      <c r="AJ21" s="658"/>
      <c r="AK21" s="659"/>
      <c r="AL21" s="660"/>
      <c r="AM21" s="658"/>
      <c r="AN21" s="659"/>
      <c r="AO21" s="665"/>
      <c r="AP21" s="699"/>
      <c r="AQ21" s="687"/>
      <c r="AR21" s="688"/>
      <c r="AS21" s="686"/>
      <c r="AT21" s="687"/>
      <c r="AU21" s="688"/>
      <c r="AV21" s="686"/>
      <c r="AW21" s="687"/>
      <c r="AX21" s="693"/>
      <c r="AY21" s="674"/>
      <c r="AZ21" s="659"/>
      <c r="BA21" s="660"/>
      <c r="BB21" s="658"/>
      <c r="BC21" s="659"/>
      <c r="BD21" s="660"/>
      <c r="BE21" s="658"/>
      <c r="BF21" s="659"/>
      <c r="BG21" s="665"/>
      <c r="BN21" s="202"/>
      <c r="BO21" s="732"/>
      <c r="BP21" s="696"/>
      <c r="BQ21" s="643"/>
      <c r="BR21" s="644"/>
      <c r="BS21" s="645"/>
      <c r="BT21" s="650"/>
      <c r="BU21" s="644"/>
      <c r="BV21" s="645"/>
      <c r="BW21" s="650"/>
      <c r="BX21" s="644"/>
      <c r="BY21" s="653"/>
      <c r="BZ21" s="643"/>
      <c r="CA21" s="644"/>
      <c r="CB21" s="645"/>
      <c r="CC21" s="650"/>
      <c r="CD21" s="644"/>
      <c r="CE21" s="645"/>
      <c r="CF21" s="650"/>
      <c r="CG21" s="644"/>
      <c r="CH21" s="653"/>
      <c r="CI21" s="643"/>
      <c r="CJ21" s="644"/>
      <c r="CK21" s="645"/>
      <c r="CL21" s="650"/>
      <c r="CM21" s="644"/>
      <c r="CN21" s="645"/>
      <c r="CO21" s="650"/>
      <c r="CP21" s="644"/>
      <c r="CQ21" s="653"/>
      <c r="CR21" s="202"/>
      <c r="CS21" s="202"/>
      <c r="CT21" s="600"/>
      <c r="CU21" s="601"/>
      <c r="CV21" s="602"/>
      <c r="CW21" s="607"/>
      <c r="CX21" s="601"/>
      <c r="CY21" s="602"/>
      <c r="CZ21" s="607"/>
      <c r="DA21" s="601"/>
      <c r="DB21" s="610"/>
      <c r="DC21" s="628"/>
      <c r="DD21" s="629"/>
      <c r="DE21" s="630"/>
      <c r="DF21" s="635"/>
      <c r="DG21" s="629"/>
      <c r="DH21" s="630"/>
      <c r="DI21" s="635"/>
      <c r="DJ21" s="629"/>
      <c r="DK21" s="638"/>
      <c r="DL21" s="600"/>
      <c r="DM21" s="601"/>
      <c r="DN21" s="602"/>
      <c r="DO21" s="607"/>
      <c r="DP21" s="601"/>
      <c r="DQ21" s="602"/>
      <c r="DR21" s="607"/>
      <c r="DS21" s="601"/>
      <c r="DT21" s="610"/>
    </row>
    <row r="22" spans="1:124" ht="4.5" customHeight="1" thickBot="1">
      <c r="A22" s="202"/>
      <c r="B22" s="742"/>
      <c r="C22" s="697"/>
      <c r="D22" s="646"/>
      <c r="E22" s="647"/>
      <c r="F22" s="648"/>
      <c r="G22" s="651"/>
      <c r="H22" s="647"/>
      <c r="I22" s="648"/>
      <c r="J22" s="651"/>
      <c r="K22" s="647"/>
      <c r="L22" s="654"/>
      <c r="M22" s="646"/>
      <c r="N22" s="647"/>
      <c r="O22" s="648"/>
      <c r="P22" s="651"/>
      <c r="Q22" s="647"/>
      <c r="R22" s="648"/>
      <c r="S22" s="651"/>
      <c r="T22" s="647"/>
      <c r="U22" s="654"/>
      <c r="V22" s="646"/>
      <c r="W22" s="647"/>
      <c r="X22" s="648"/>
      <c r="Y22" s="651"/>
      <c r="Z22" s="647"/>
      <c r="AA22" s="648"/>
      <c r="AB22" s="651"/>
      <c r="AC22" s="647"/>
      <c r="AD22" s="654"/>
      <c r="AE22" s="202"/>
      <c r="AF22" s="202"/>
      <c r="AG22" s="705"/>
      <c r="AH22" s="662"/>
      <c r="AI22" s="663"/>
      <c r="AJ22" s="661"/>
      <c r="AK22" s="662"/>
      <c r="AL22" s="663"/>
      <c r="AM22" s="661"/>
      <c r="AN22" s="662"/>
      <c r="AO22" s="666"/>
      <c r="AP22" s="700"/>
      <c r="AQ22" s="701"/>
      <c r="AR22" s="702"/>
      <c r="AS22" s="703"/>
      <c r="AT22" s="701"/>
      <c r="AU22" s="702"/>
      <c r="AV22" s="703"/>
      <c r="AW22" s="701"/>
      <c r="AX22" s="704"/>
      <c r="AY22" s="705"/>
      <c r="AZ22" s="662"/>
      <c r="BA22" s="663"/>
      <c r="BB22" s="661"/>
      <c r="BC22" s="662"/>
      <c r="BD22" s="663"/>
      <c r="BE22" s="661"/>
      <c r="BF22" s="662"/>
      <c r="BG22" s="666"/>
      <c r="BN22" s="202"/>
      <c r="BO22" s="742"/>
      <c r="BP22" s="697"/>
      <c r="BQ22" s="646"/>
      <c r="BR22" s="647"/>
      <c r="BS22" s="648"/>
      <c r="BT22" s="651"/>
      <c r="BU22" s="647"/>
      <c r="BV22" s="648"/>
      <c r="BW22" s="651"/>
      <c r="BX22" s="647"/>
      <c r="BY22" s="654"/>
      <c r="BZ22" s="646"/>
      <c r="CA22" s="647"/>
      <c r="CB22" s="648"/>
      <c r="CC22" s="651"/>
      <c r="CD22" s="647"/>
      <c r="CE22" s="648"/>
      <c r="CF22" s="651"/>
      <c r="CG22" s="647"/>
      <c r="CH22" s="654"/>
      <c r="CI22" s="646"/>
      <c r="CJ22" s="647"/>
      <c r="CK22" s="648"/>
      <c r="CL22" s="651"/>
      <c r="CM22" s="647"/>
      <c r="CN22" s="648"/>
      <c r="CO22" s="651"/>
      <c r="CP22" s="647"/>
      <c r="CQ22" s="654"/>
      <c r="CR22" s="202"/>
      <c r="CS22" s="202"/>
      <c r="CT22" s="603"/>
      <c r="CU22" s="604"/>
      <c r="CV22" s="605"/>
      <c r="CW22" s="608"/>
      <c r="CX22" s="604"/>
      <c r="CY22" s="605"/>
      <c r="CZ22" s="608"/>
      <c r="DA22" s="604"/>
      <c r="DB22" s="611"/>
      <c r="DC22" s="631"/>
      <c r="DD22" s="632"/>
      <c r="DE22" s="633"/>
      <c r="DF22" s="636"/>
      <c r="DG22" s="632"/>
      <c r="DH22" s="633"/>
      <c r="DI22" s="636"/>
      <c r="DJ22" s="632"/>
      <c r="DK22" s="639"/>
      <c r="DL22" s="603"/>
      <c r="DM22" s="604"/>
      <c r="DN22" s="605"/>
      <c r="DO22" s="608"/>
      <c r="DP22" s="604"/>
      <c r="DQ22" s="605"/>
      <c r="DR22" s="608"/>
      <c r="DS22" s="604"/>
      <c r="DT22" s="611"/>
    </row>
    <row r="23" spans="1:124" ht="4.5" customHeight="1">
      <c r="A23" s="202"/>
      <c r="B23" s="743" t="s">
        <v>4</v>
      </c>
      <c r="C23" s="741" t="s">
        <v>35</v>
      </c>
      <c r="D23" s="726">
        <v>9</v>
      </c>
      <c r="E23" s="722"/>
      <c r="F23" s="723"/>
      <c r="G23" s="721"/>
      <c r="H23" s="722"/>
      <c r="I23" s="723"/>
      <c r="J23" s="721"/>
      <c r="K23" s="722"/>
      <c r="L23" s="724"/>
      <c r="M23" s="726"/>
      <c r="N23" s="722"/>
      <c r="O23" s="723"/>
      <c r="P23" s="721"/>
      <c r="Q23" s="722"/>
      <c r="R23" s="723"/>
      <c r="S23" s="721"/>
      <c r="T23" s="722"/>
      <c r="U23" s="724"/>
      <c r="V23" s="726"/>
      <c r="W23" s="722"/>
      <c r="X23" s="723"/>
      <c r="Y23" s="721">
        <v>6</v>
      </c>
      <c r="Z23" s="722"/>
      <c r="AA23" s="723"/>
      <c r="AB23" s="721"/>
      <c r="AC23" s="722"/>
      <c r="AD23" s="724"/>
      <c r="AE23" s="202"/>
      <c r="AF23" s="202"/>
      <c r="AG23" s="739">
        <v>9</v>
      </c>
      <c r="AH23" s="736"/>
      <c r="AI23" s="737"/>
      <c r="AJ23" s="735">
        <v>3</v>
      </c>
      <c r="AK23" s="736"/>
      <c r="AL23" s="737"/>
      <c r="AM23" s="735">
        <v>1</v>
      </c>
      <c r="AN23" s="736"/>
      <c r="AO23" s="738"/>
      <c r="AP23" s="727">
        <v>4</v>
      </c>
      <c r="AQ23" s="728"/>
      <c r="AR23" s="729"/>
      <c r="AS23" s="730">
        <v>8</v>
      </c>
      <c r="AT23" s="728"/>
      <c r="AU23" s="729"/>
      <c r="AV23" s="730">
        <v>7</v>
      </c>
      <c r="AW23" s="728"/>
      <c r="AX23" s="731"/>
      <c r="AY23" s="739">
        <v>5</v>
      </c>
      <c r="AZ23" s="736"/>
      <c r="BA23" s="737"/>
      <c r="BB23" s="735">
        <v>6</v>
      </c>
      <c r="BC23" s="736"/>
      <c r="BD23" s="737"/>
      <c r="BE23" s="735">
        <v>2</v>
      </c>
      <c r="BF23" s="736"/>
      <c r="BG23" s="738"/>
      <c r="BN23" s="202"/>
      <c r="BO23" s="743" t="s">
        <v>4</v>
      </c>
      <c r="BP23" s="741" t="s">
        <v>35</v>
      </c>
      <c r="BQ23" s="726"/>
      <c r="BR23" s="722"/>
      <c r="BS23" s="723"/>
      <c r="BT23" s="721"/>
      <c r="BU23" s="722"/>
      <c r="BV23" s="723"/>
      <c r="BW23" s="721">
        <v>9</v>
      </c>
      <c r="BX23" s="722"/>
      <c r="BY23" s="724"/>
      <c r="BZ23" s="726"/>
      <c r="CA23" s="722"/>
      <c r="CB23" s="723"/>
      <c r="CC23" s="721">
        <v>7</v>
      </c>
      <c r="CD23" s="722"/>
      <c r="CE23" s="723"/>
      <c r="CF23" s="721"/>
      <c r="CG23" s="722"/>
      <c r="CH23" s="724"/>
      <c r="CI23" s="726">
        <v>3</v>
      </c>
      <c r="CJ23" s="722"/>
      <c r="CK23" s="723"/>
      <c r="CL23" s="721"/>
      <c r="CM23" s="722"/>
      <c r="CN23" s="723"/>
      <c r="CO23" s="721"/>
      <c r="CP23" s="722"/>
      <c r="CQ23" s="724"/>
      <c r="CR23" s="202"/>
      <c r="CS23" s="202"/>
      <c r="CT23" s="725">
        <v>4</v>
      </c>
      <c r="CU23" s="713"/>
      <c r="CV23" s="714"/>
      <c r="CW23" s="712">
        <v>2</v>
      </c>
      <c r="CX23" s="713"/>
      <c r="CY23" s="714"/>
      <c r="CZ23" s="712">
        <v>9</v>
      </c>
      <c r="DA23" s="713"/>
      <c r="DB23" s="715"/>
      <c r="DC23" s="716">
        <v>1</v>
      </c>
      <c r="DD23" s="717"/>
      <c r="DE23" s="718"/>
      <c r="DF23" s="719">
        <v>7</v>
      </c>
      <c r="DG23" s="717"/>
      <c r="DH23" s="718"/>
      <c r="DI23" s="719">
        <v>6</v>
      </c>
      <c r="DJ23" s="717"/>
      <c r="DK23" s="720"/>
      <c r="DL23" s="725">
        <v>3</v>
      </c>
      <c r="DM23" s="713"/>
      <c r="DN23" s="714"/>
      <c r="DO23" s="712">
        <v>5</v>
      </c>
      <c r="DP23" s="713"/>
      <c r="DQ23" s="714"/>
      <c r="DR23" s="712">
        <v>8</v>
      </c>
      <c r="DS23" s="713"/>
      <c r="DT23" s="715"/>
    </row>
    <row r="24" spans="1:124" ht="4.5" customHeight="1">
      <c r="A24" s="202"/>
      <c r="B24" s="732"/>
      <c r="C24" s="732"/>
      <c r="D24" s="643"/>
      <c r="E24" s="644"/>
      <c r="F24" s="645"/>
      <c r="G24" s="650"/>
      <c r="H24" s="644"/>
      <c r="I24" s="645"/>
      <c r="J24" s="650"/>
      <c r="K24" s="644"/>
      <c r="L24" s="653"/>
      <c r="M24" s="643"/>
      <c r="N24" s="644"/>
      <c r="O24" s="645"/>
      <c r="P24" s="650"/>
      <c r="Q24" s="644"/>
      <c r="R24" s="645"/>
      <c r="S24" s="650"/>
      <c r="T24" s="644"/>
      <c r="U24" s="653"/>
      <c r="V24" s="643"/>
      <c r="W24" s="644"/>
      <c r="X24" s="645"/>
      <c r="Y24" s="650"/>
      <c r="Z24" s="644"/>
      <c r="AA24" s="645"/>
      <c r="AB24" s="650"/>
      <c r="AC24" s="644"/>
      <c r="AD24" s="653"/>
      <c r="AE24" s="202"/>
      <c r="AF24" s="202"/>
      <c r="AG24" s="699"/>
      <c r="AH24" s="687"/>
      <c r="AI24" s="688"/>
      <c r="AJ24" s="686"/>
      <c r="AK24" s="687"/>
      <c r="AL24" s="688"/>
      <c r="AM24" s="686"/>
      <c r="AN24" s="687"/>
      <c r="AO24" s="693"/>
      <c r="AP24" s="674"/>
      <c r="AQ24" s="659"/>
      <c r="AR24" s="660"/>
      <c r="AS24" s="658"/>
      <c r="AT24" s="659"/>
      <c r="AU24" s="660"/>
      <c r="AV24" s="658"/>
      <c r="AW24" s="659"/>
      <c r="AX24" s="665"/>
      <c r="AY24" s="699"/>
      <c r="AZ24" s="687"/>
      <c r="BA24" s="688"/>
      <c r="BB24" s="686"/>
      <c r="BC24" s="687"/>
      <c r="BD24" s="688"/>
      <c r="BE24" s="686"/>
      <c r="BF24" s="687"/>
      <c r="BG24" s="693"/>
      <c r="BN24" s="202"/>
      <c r="BO24" s="732"/>
      <c r="BP24" s="732"/>
      <c r="BQ24" s="643"/>
      <c r="BR24" s="644"/>
      <c r="BS24" s="645"/>
      <c r="BT24" s="650"/>
      <c r="BU24" s="644"/>
      <c r="BV24" s="645"/>
      <c r="BW24" s="650"/>
      <c r="BX24" s="644"/>
      <c r="BY24" s="653"/>
      <c r="BZ24" s="643"/>
      <c r="CA24" s="644"/>
      <c r="CB24" s="645"/>
      <c r="CC24" s="650"/>
      <c r="CD24" s="644"/>
      <c r="CE24" s="645"/>
      <c r="CF24" s="650"/>
      <c r="CG24" s="644"/>
      <c r="CH24" s="653"/>
      <c r="CI24" s="643"/>
      <c r="CJ24" s="644"/>
      <c r="CK24" s="645"/>
      <c r="CL24" s="650"/>
      <c r="CM24" s="644"/>
      <c r="CN24" s="645"/>
      <c r="CO24" s="650"/>
      <c r="CP24" s="644"/>
      <c r="CQ24" s="653"/>
      <c r="CR24" s="202"/>
      <c r="CS24" s="202"/>
      <c r="CT24" s="628"/>
      <c r="CU24" s="629"/>
      <c r="CV24" s="630"/>
      <c r="CW24" s="635"/>
      <c r="CX24" s="629"/>
      <c r="CY24" s="630"/>
      <c r="CZ24" s="635"/>
      <c r="DA24" s="629"/>
      <c r="DB24" s="638"/>
      <c r="DC24" s="600"/>
      <c r="DD24" s="601"/>
      <c r="DE24" s="602"/>
      <c r="DF24" s="607"/>
      <c r="DG24" s="601"/>
      <c r="DH24" s="602"/>
      <c r="DI24" s="607"/>
      <c r="DJ24" s="601"/>
      <c r="DK24" s="610"/>
      <c r="DL24" s="628"/>
      <c r="DM24" s="629"/>
      <c r="DN24" s="630"/>
      <c r="DO24" s="635"/>
      <c r="DP24" s="629"/>
      <c r="DQ24" s="630"/>
      <c r="DR24" s="635"/>
      <c r="DS24" s="629"/>
      <c r="DT24" s="638"/>
    </row>
    <row r="25" spans="1:124" ht="4.5" customHeight="1">
      <c r="A25" s="202"/>
      <c r="B25" s="732"/>
      <c r="C25" s="742"/>
      <c r="D25" s="682"/>
      <c r="E25" s="679"/>
      <c r="F25" s="680"/>
      <c r="G25" s="678"/>
      <c r="H25" s="679"/>
      <c r="I25" s="680"/>
      <c r="J25" s="678"/>
      <c r="K25" s="679"/>
      <c r="L25" s="681"/>
      <c r="M25" s="682"/>
      <c r="N25" s="679"/>
      <c r="O25" s="680"/>
      <c r="P25" s="678"/>
      <c r="Q25" s="679"/>
      <c r="R25" s="680"/>
      <c r="S25" s="678"/>
      <c r="T25" s="679"/>
      <c r="U25" s="681"/>
      <c r="V25" s="682"/>
      <c r="W25" s="679"/>
      <c r="X25" s="680"/>
      <c r="Y25" s="678"/>
      <c r="Z25" s="679"/>
      <c r="AA25" s="680"/>
      <c r="AB25" s="678"/>
      <c r="AC25" s="679"/>
      <c r="AD25" s="681"/>
      <c r="AE25" s="202"/>
      <c r="AF25" s="202"/>
      <c r="AG25" s="711"/>
      <c r="AH25" s="690"/>
      <c r="AI25" s="691"/>
      <c r="AJ25" s="689"/>
      <c r="AK25" s="690"/>
      <c r="AL25" s="691"/>
      <c r="AM25" s="689"/>
      <c r="AN25" s="690"/>
      <c r="AO25" s="694"/>
      <c r="AP25" s="675"/>
      <c r="AQ25" s="676"/>
      <c r="AR25" s="677"/>
      <c r="AS25" s="709"/>
      <c r="AT25" s="676"/>
      <c r="AU25" s="677"/>
      <c r="AV25" s="709"/>
      <c r="AW25" s="676"/>
      <c r="AX25" s="710"/>
      <c r="AY25" s="711"/>
      <c r="AZ25" s="690"/>
      <c r="BA25" s="691"/>
      <c r="BB25" s="689"/>
      <c r="BC25" s="690"/>
      <c r="BD25" s="691"/>
      <c r="BE25" s="689"/>
      <c r="BF25" s="690"/>
      <c r="BG25" s="694"/>
      <c r="BN25" s="202"/>
      <c r="BO25" s="732"/>
      <c r="BP25" s="742"/>
      <c r="BQ25" s="682"/>
      <c r="BR25" s="679"/>
      <c r="BS25" s="680"/>
      <c r="BT25" s="678"/>
      <c r="BU25" s="679"/>
      <c r="BV25" s="680"/>
      <c r="BW25" s="678"/>
      <c r="BX25" s="679"/>
      <c r="BY25" s="681"/>
      <c r="BZ25" s="682"/>
      <c r="CA25" s="679"/>
      <c r="CB25" s="680"/>
      <c r="CC25" s="678"/>
      <c r="CD25" s="679"/>
      <c r="CE25" s="680"/>
      <c r="CF25" s="678"/>
      <c r="CG25" s="679"/>
      <c r="CH25" s="681"/>
      <c r="CI25" s="682"/>
      <c r="CJ25" s="679"/>
      <c r="CK25" s="680"/>
      <c r="CL25" s="678"/>
      <c r="CM25" s="679"/>
      <c r="CN25" s="680"/>
      <c r="CO25" s="678"/>
      <c r="CP25" s="679"/>
      <c r="CQ25" s="681"/>
      <c r="CR25" s="202"/>
      <c r="CS25" s="202"/>
      <c r="CT25" s="708"/>
      <c r="CU25" s="668"/>
      <c r="CV25" s="695"/>
      <c r="CW25" s="667"/>
      <c r="CX25" s="668"/>
      <c r="CY25" s="695"/>
      <c r="CZ25" s="667"/>
      <c r="DA25" s="668"/>
      <c r="DB25" s="669"/>
      <c r="DC25" s="670"/>
      <c r="DD25" s="671"/>
      <c r="DE25" s="672"/>
      <c r="DF25" s="706"/>
      <c r="DG25" s="671"/>
      <c r="DH25" s="672"/>
      <c r="DI25" s="706"/>
      <c r="DJ25" s="671"/>
      <c r="DK25" s="707"/>
      <c r="DL25" s="708"/>
      <c r="DM25" s="668"/>
      <c r="DN25" s="695"/>
      <c r="DO25" s="667"/>
      <c r="DP25" s="668"/>
      <c r="DQ25" s="695"/>
      <c r="DR25" s="667"/>
      <c r="DS25" s="668"/>
      <c r="DT25" s="669"/>
    </row>
    <row r="26" spans="1:124" ht="4.5" customHeight="1">
      <c r="A26" s="202"/>
      <c r="B26" s="732"/>
      <c r="C26" s="740" t="s">
        <v>36</v>
      </c>
      <c r="D26" s="640">
        <v>7</v>
      </c>
      <c r="E26" s="641"/>
      <c r="F26" s="642"/>
      <c r="G26" s="649"/>
      <c r="H26" s="641"/>
      <c r="I26" s="642"/>
      <c r="J26" s="649"/>
      <c r="K26" s="641"/>
      <c r="L26" s="652"/>
      <c r="M26" s="640"/>
      <c r="N26" s="641"/>
      <c r="O26" s="642"/>
      <c r="P26" s="649"/>
      <c r="Q26" s="641"/>
      <c r="R26" s="642"/>
      <c r="S26" s="649">
        <v>5</v>
      </c>
      <c r="T26" s="641"/>
      <c r="U26" s="652"/>
      <c r="V26" s="640"/>
      <c r="W26" s="641"/>
      <c r="X26" s="642"/>
      <c r="Y26" s="649"/>
      <c r="Z26" s="641"/>
      <c r="AA26" s="642"/>
      <c r="AB26" s="649">
        <v>4</v>
      </c>
      <c r="AC26" s="641"/>
      <c r="AD26" s="652"/>
      <c r="AE26" s="202"/>
      <c r="AF26" s="202"/>
      <c r="AG26" s="698">
        <v>7</v>
      </c>
      <c r="AH26" s="684"/>
      <c r="AI26" s="685"/>
      <c r="AJ26" s="683">
        <v>2</v>
      </c>
      <c r="AK26" s="684"/>
      <c r="AL26" s="685"/>
      <c r="AM26" s="683">
        <v>6</v>
      </c>
      <c r="AN26" s="684"/>
      <c r="AO26" s="692"/>
      <c r="AP26" s="673">
        <v>3</v>
      </c>
      <c r="AQ26" s="656"/>
      <c r="AR26" s="657"/>
      <c r="AS26" s="655">
        <v>9</v>
      </c>
      <c r="AT26" s="656"/>
      <c r="AU26" s="657"/>
      <c r="AV26" s="655">
        <v>5</v>
      </c>
      <c r="AW26" s="656"/>
      <c r="AX26" s="664"/>
      <c r="AY26" s="698">
        <v>8</v>
      </c>
      <c r="AZ26" s="684"/>
      <c r="BA26" s="685"/>
      <c r="BB26" s="683">
        <v>1</v>
      </c>
      <c r="BC26" s="684"/>
      <c r="BD26" s="685"/>
      <c r="BE26" s="683">
        <v>4</v>
      </c>
      <c r="BF26" s="684"/>
      <c r="BG26" s="692"/>
      <c r="BN26" s="202"/>
      <c r="BO26" s="732"/>
      <c r="BP26" s="740" t="s">
        <v>36</v>
      </c>
      <c r="BQ26" s="640"/>
      <c r="BR26" s="641"/>
      <c r="BS26" s="642"/>
      <c r="BT26" s="649">
        <v>6</v>
      </c>
      <c r="BU26" s="641"/>
      <c r="BV26" s="642"/>
      <c r="BW26" s="649"/>
      <c r="BX26" s="641"/>
      <c r="BY26" s="652"/>
      <c r="BZ26" s="640">
        <v>5</v>
      </c>
      <c r="CA26" s="641"/>
      <c r="CB26" s="642"/>
      <c r="CC26" s="649"/>
      <c r="CD26" s="641"/>
      <c r="CE26" s="642"/>
      <c r="CF26" s="649"/>
      <c r="CG26" s="641"/>
      <c r="CH26" s="652"/>
      <c r="CI26" s="640"/>
      <c r="CJ26" s="641"/>
      <c r="CK26" s="642"/>
      <c r="CL26" s="649">
        <v>4</v>
      </c>
      <c r="CM26" s="641"/>
      <c r="CN26" s="642"/>
      <c r="CO26" s="649"/>
      <c r="CP26" s="641"/>
      <c r="CQ26" s="652"/>
      <c r="CR26" s="202"/>
      <c r="CS26" s="202"/>
      <c r="CT26" s="625">
        <v>3</v>
      </c>
      <c r="CU26" s="626"/>
      <c r="CV26" s="627"/>
      <c r="CW26" s="634">
        <v>6</v>
      </c>
      <c r="CX26" s="626"/>
      <c r="CY26" s="627"/>
      <c r="CZ26" s="634">
        <v>8</v>
      </c>
      <c r="DA26" s="626"/>
      <c r="DB26" s="637"/>
      <c r="DC26" s="597">
        <v>5</v>
      </c>
      <c r="DD26" s="598"/>
      <c r="DE26" s="599"/>
      <c r="DF26" s="606">
        <v>2</v>
      </c>
      <c r="DG26" s="598"/>
      <c r="DH26" s="599"/>
      <c r="DI26" s="606">
        <v>9</v>
      </c>
      <c r="DJ26" s="598"/>
      <c r="DK26" s="609"/>
      <c r="DL26" s="625">
        <v>1</v>
      </c>
      <c r="DM26" s="626"/>
      <c r="DN26" s="627"/>
      <c r="DO26" s="634">
        <v>4</v>
      </c>
      <c r="DP26" s="626"/>
      <c r="DQ26" s="627"/>
      <c r="DR26" s="634">
        <v>7</v>
      </c>
      <c r="DS26" s="626"/>
      <c r="DT26" s="637"/>
    </row>
    <row r="27" spans="1:124" ht="4.5" customHeight="1">
      <c r="A27" s="202"/>
      <c r="B27" s="732"/>
      <c r="C27" s="696"/>
      <c r="D27" s="643"/>
      <c r="E27" s="644"/>
      <c r="F27" s="645"/>
      <c r="G27" s="650"/>
      <c r="H27" s="644"/>
      <c r="I27" s="645"/>
      <c r="J27" s="650"/>
      <c r="K27" s="644"/>
      <c r="L27" s="653"/>
      <c r="M27" s="643"/>
      <c r="N27" s="644"/>
      <c r="O27" s="645"/>
      <c r="P27" s="650"/>
      <c r="Q27" s="644"/>
      <c r="R27" s="645"/>
      <c r="S27" s="650"/>
      <c r="T27" s="644"/>
      <c r="U27" s="653"/>
      <c r="V27" s="643"/>
      <c r="W27" s="644"/>
      <c r="X27" s="645"/>
      <c r="Y27" s="650"/>
      <c r="Z27" s="644"/>
      <c r="AA27" s="645"/>
      <c r="AB27" s="650"/>
      <c r="AC27" s="644"/>
      <c r="AD27" s="653"/>
      <c r="AE27" s="202"/>
      <c r="AF27" s="202"/>
      <c r="AG27" s="699"/>
      <c r="AH27" s="687"/>
      <c r="AI27" s="688"/>
      <c r="AJ27" s="686"/>
      <c r="AK27" s="687"/>
      <c r="AL27" s="688"/>
      <c r="AM27" s="686"/>
      <c r="AN27" s="687"/>
      <c r="AO27" s="693"/>
      <c r="AP27" s="674"/>
      <c r="AQ27" s="659"/>
      <c r="AR27" s="660"/>
      <c r="AS27" s="658"/>
      <c r="AT27" s="659"/>
      <c r="AU27" s="660"/>
      <c r="AV27" s="658"/>
      <c r="AW27" s="659"/>
      <c r="AX27" s="665"/>
      <c r="AY27" s="699"/>
      <c r="AZ27" s="687"/>
      <c r="BA27" s="688"/>
      <c r="BB27" s="686"/>
      <c r="BC27" s="687"/>
      <c r="BD27" s="688"/>
      <c r="BE27" s="686"/>
      <c r="BF27" s="687"/>
      <c r="BG27" s="693"/>
      <c r="BN27" s="202"/>
      <c r="BO27" s="732"/>
      <c r="BP27" s="696"/>
      <c r="BQ27" s="643"/>
      <c r="BR27" s="644"/>
      <c r="BS27" s="645"/>
      <c r="BT27" s="650"/>
      <c r="BU27" s="644"/>
      <c r="BV27" s="645"/>
      <c r="BW27" s="650"/>
      <c r="BX27" s="644"/>
      <c r="BY27" s="653"/>
      <c r="BZ27" s="643"/>
      <c r="CA27" s="644"/>
      <c r="CB27" s="645"/>
      <c r="CC27" s="650"/>
      <c r="CD27" s="644"/>
      <c r="CE27" s="645"/>
      <c r="CF27" s="650"/>
      <c r="CG27" s="644"/>
      <c r="CH27" s="653"/>
      <c r="CI27" s="643"/>
      <c r="CJ27" s="644"/>
      <c r="CK27" s="645"/>
      <c r="CL27" s="650"/>
      <c r="CM27" s="644"/>
      <c r="CN27" s="645"/>
      <c r="CO27" s="650"/>
      <c r="CP27" s="644"/>
      <c r="CQ27" s="653"/>
      <c r="CR27" s="202"/>
      <c r="CS27" s="202"/>
      <c r="CT27" s="628"/>
      <c r="CU27" s="629"/>
      <c r="CV27" s="630"/>
      <c r="CW27" s="635"/>
      <c r="CX27" s="629"/>
      <c r="CY27" s="630"/>
      <c r="CZ27" s="635"/>
      <c r="DA27" s="629"/>
      <c r="DB27" s="638"/>
      <c r="DC27" s="600"/>
      <c r="DD27" s="601"/>
      <c r="DE27" s="602"/>
      <c r="DF27" s="607"/>
      <c r="DG27" s="601"/>
      <c r="DH27" s="602"/>
      <c r="DI27" s="607"/>
      <c r="DJ27" s="601"/>
      <c r="DK27" s="610"/>
      <c r="DL27" s="628"/>
      <c r="DM27" s="629"/>
      <c r="DN27" s="630"/>
      <c r="DO27" s="635"/>
      <c r="DP27" s="629"/>
      <c r="DQ27" s="630"/>
      <c r="DR27" s="635"/>
      <c r="DS27" s="629"/>
      <c r="DT27" s="638"/>
    </row>
    <row r="28" spans="1:124" ht="4.5" customHeight="1">
      <c r="A28" s="202"/>
      <c r="B28" s="732"/>
      <c r="C28" s="696"/>
      <c r="D28" s="682"/>
      <c r="E28" s="679"/>
      <c r="F28" s="680"/>
      <c r="G28" s="678"/>
      <c r="H28" s="679"/>
      <c r="I28" s="680"/>
      <c r="J28" s="678"/>
      <c r="K28" s="679"/>
      <c r="L28" s="681"/>
      <c r="M28" s="682"/>
      <c r="N28" s="679"/>
      <c r="O28" s="680"/>
      <c r="P28" s="678"/>
      <c r="Q28" s="679"/>
      <c r="R28" s="680"/>
      <c r="S28" s="678"/>
      <c r="T28" s="679"/>
      <c r="U28" s="681"/>
      <c r="V28" s="682"/>
      <c r="W28" s="679"/>
      <c r="X28" s="680"/>
      <c r="Y28" s="678"/>
      <c r="Z28" s="679"/>
      <c r="AA28" s="680"/>
      <c r="AB28" s="678"/>
      <c r="AC28" s="679"/>
      <c r="AD28" s="681"/>
      <c r="AE28" s="202"/>
      <c r="AF28" s="202"/>
      <c r="AG28" s="711"/>
      <c r="AH28" s="690"/>
      <c r="AI28" s="691"/>
      <c r="AJ28" s="689"/>
      <c r="AK28" s="690"/>
      <c r="AL28" s="691"/>
      <c r="AM28" s="689"/>
      <c r="AN28" s="690"/>
      <c r="AO28" s="694"/>
      <c r="AP28" s="675"/>
      <c r="AQ28" s="676"/>
      <c r="AR28" s="677"/>
      <c r="AS28" s="709"/>
      <c r="AT28" s="676"/>
      <c r="AU28" s="677"/>
      <c r="AV28" s="709"/>
      <c r="AW28" s="676"/>
      <c r="AX28" s="710"/>
      <c r="AY28" s="711"/>
      <c r="AZ28" s="690"/>
      <c r="BA28" s="691"/>
      <c r="BB28" s="689"/>
      <c r="BC28" s="690"/>
      <c r="BD28" s="691"/>
      <c r="BE28" s="689"/>
      <c r="BF28" s="690"/>
      <c r="BG28" s="694"/>
      <c r="BN28" s="202"/>
      <c r="BO28" s="732"/>
      <c r="BP28" s="696"/>
      <c r="BQ28" s="682"/>
      <c r="BR28" s="679"/>
      <c r="BS28" s="680"/>
      <c r="BT28" s="678"/>
      <c r="BU28" s="679"/>
      <c r="BV28" s="680"/>
      <c r="BW28" s="678"/>
      <c r="BX28" s="679"/>
      <c r="BY28" s="681"/>
      <c r="BZ28" s="682"/>
      <c r="CA28" s="679"/>
      <c r="CB28" s="680"/>
      <c r="CC28" s="678"/>
      <c r="CD28" s="679"/>
      <c r="CE28" s="680"/>
      <c r="CF28" s="678"/>
      <c r="CG28" s="679"/>
      <c r="CH28" s="681"/>
      <c r="CI28" s="682"/>
      <c r="CJ28" s="679"/>
      <c r="CK28" s="680"/>
      <c r="CL28" s="678"/>
      <c r="CM28" s="679"/>
      <c r="CN28" s="680"/>
      <c r="CO28" s="678"/>
      <c r="CP28" s="679"/>
      <c r="CQ28" s="681"/>
      <c r="CR28" s="202"/>
      <c r="CS28" s="202"/>
      <c r="CT28" s="708"/>
      <c r="CU28" s="668"/>
      <c r="CV28" s="695"/>
      <c r="CW28" s="667"/>
      <c r="CX28" s="668"/>
      <c r="CY28" s="695"/>
      <c r="CZ28" s="667"/>
      <c r="DA28" s="668"/>
      <c r="DB28" s="669"/>
      <c r="DC28" s="670"/>
      <c r="DD28" s="671"/>
      <c r="DE28" s="672"/>
      <c r="DF28" s="706"/>
      <c r="DG28" s="671"/>
      <c r="DH28" s="672"/>
      <c r="DI28" s="706"/>
      <c r="DJ28" s="671"/>
      <c r="DK28" s="707"/>
      <c r="DL28" s="708"/>
      <c r="DM28" s="668"/>
      <c r="DN28" s="695"/>
      <c r="DO28" s="667"/>
      <c r="DP28" s="668"/>
      <c r="DQ28" s="695"/>
      <c r="DR28" s="667"/>
      <c r="DS28" s="668"/>
      <c r="DT28" s="669"/>
    </row>
    <row r="29" spans="1:124" ht="4.5" customHeight="1">
      <c r="A29" s="202"/>
      <c r="B29" s="732"/>
      <c r="C29" s="696" t="s">
        <v>37</v>
      </c>
      <c r="D29" s="640"/>
      <c r="E29" s="641"/>
      <c r="F29" s="642"/>
      <c r="G29" s="649">
        <v>5</v>
      </c>
      <c r="H29" s="641"/>
      <c r="I29" s="642"/>
      <c r="J29" s="649"/>
      <c r="K29" s="641"/>
      <c r="L29" s="652"/>
      <c r="M29" s="640"/>
      <c r="N29" s="641"/>
      <c r="O29" s="642"/>
      <c r="P29" s="649"/>
      <c r="Q29" s="641"/>
      <c r="R29" s="642"/>
      <c r="S29" s="649">
        <v>1</v>
      </c>
      <c r="T29" s="641"/>
      <c r="U29" s="652"/>
      <c r="V29" s="640"/>
      <c r="W29" s="641"/>
      <c r="X29" s="642"/>
      <c r="Y29" s="649"/>
      <c r="Z29" s="641"/>
      <c r="AA29" s="642"/>
      <c r="AB29" s="649">
        <v>3</v>
      </c>
      <c r="AC29" s="641"/>
      <c r="AD29" s="652"/>
      <c r="AE29" s="202"/>
      <c r="AF29" s="202"/>
      <c r="AG29" s="698">
        <v>8</v>
      </c>
      <c r="AH29" s="684"/>
      <c r="AI29" s="685"/>
      <c r="AJ29" s="683">
        <v>5</v>
      </c>
      <c r="AK29" s="684"/>
      <c r="AL29" s="685"/>
      <c r="AM29" s="683">
        <v>4</v>
      </c>
      <c r="AN29" s="684"/>
      <c r="AO29" s="692"/>
      <c r="AP29" s="673">
        <v>2</v>
      </c>
      <c r="AQ29" s="656"/>
      <c r="AR29" s="657"/>
      <c r="AS29" s="655">
        <v>6</v>
      </c>
      <c r="AT29" s="656"/>
      <c r="AU29" s="657"/>
      <c r="AV29" s="655">
        <v>1</v>
      </c>
      <c r="AW29" s="656"/>
      <c r="AX29" s="664"/>
      <c r="AY29" s="698">
        <v>7</v>
      </c>
      <c r="AZ29" s="684"/>
      <c r="BA29" s="685"/>
      <c r="BB29" s="683">
        <v>9</v>
      </c>
      <c r="BC29" s="684"/>
      <c r="BD29" s="685"/>
      <c r="BE29" s="683">
        <v>3</v>
      </c>
      <c r="BF29" s="684"/>
      <c r="BG29" s="692"/>
      <c r="BN29" s="202"/>
      <c r="BO29" s="732"/>
      <c r="BP29" s="696" t="s">
        <v>37</v>
      </c>
      <c r="BQ29" s="640"/>
      <c r="BR29" s="641"/>
      <c r="BS29" s="642"/>
      <c r="BT29" s="649"/>
      <c r="BU29" s="641"/>
      <c r="BV29" s="642"/>
      <c r="BW29" s="649">
        <v>1</v>
      </c>
      <c r="BX29" s="641"/>
      <c r="BY29" s="652"/>
      <c r="BZ29" s="640"/>
      <c r="CA29" s="641"/>
      <c r="CB29" s="642"/>
      <c r="CC29" s="649"/>
      <c r="CD29" s="641"/>
      <c r="CE29" s="642"/>
      <c r="CF29" s="649"/>
      <c r="CG29" s="641"/>
      <c r="CH29" s="652"/>
      <c r="CI29" s="640">
        <v>2</v>
      </c>
      <c r="CJ29" s="641"/>
      <c r="CK29" s="642"/>
      <c r="CL29" s="649"/>
      <c r="CM29" s="641"/>
      <c r="CN29" s="642"/>
      <c r="CO29" s="649"/>
      <c r="CP29" s="641"/>
      <c r="CQ29" s="652"/>
      <c r="CR29" s="202"/>
      <c r="CS29" s="202"/>
      <c r="CT29" s="625">
        <v>7</v>
      </c>
      <c r="CU29" s="626"/>
      <c r="CV29" s="627"/>
      <c r="CW29" s="634">
        <v>5</v>
      </c>
      <c r="CX29" s="626"/>
      <c r="CY29" s="627"/>
      <c r="CZ29" s="634">
        <v>1</v>
      </c>
      <c r="DA29" s="626"/>
      <c r="DB29" s="637"/>
      <c r="DC29" s="597">
        <v>8</v>
      </c>
      <c r="DD29" s="598"/>
      <c r="DE29" s="599"/>
      <c r="DF29" s="606">
        <v>4</v>
      </c>
      <c r="DG29" s="598"/>
      <c r="DH29" s="599"/>
      <c r="DI29" s="606">
        <v>3</v>
      </c>
      <c r="DJ29" s="598"/>
      <c r="DK29" s="609"/>
      <c r="DL29" s="625">
        <v>2</v>
      </c>
      <c r="DM29" s="626"/>
      <c r="DN29" s="627"/>
      <c r="DO29" s="634">
        <v>9</v>
      </c>
      <c r="DP29" s="626"/>
      <c r="DQ29" s="627"/>
      <c r="DR29" s="634">
        <v>6</v>
      </c>
      <c r="DS29" s="626"/>
      <c r="DT29" s="637"/>
    </row>
    <row r="30" spans="1:124" ht="4.5" customHeight="1">
      <c r="A30" s="202"/>
      <c r="B30" s="732"/>
      <c r="C30" s="696"/>
      <c r="D30" s="643"/>
      <c r="E30" s="644"/>
      <c r="F30" s="645"/>
      <c r="G30" s="650"/>
      <c r="H30" s="644"/>
      <c r="I30" s="645"/>
      <c r="J30" s="650"/>
      <c r="K30" s="644"/>
      <c r="L30" s="653"/>
      <c r="M30" s="643"/>
      <c r="N30" s="644"/>
      <c r="O30" s="645"/>
      <c r="P30" s="650"/>
      <c r="Q30" s="644"/>
      <c r="R30" s="645"/>
      <c r="S30" s="650"/>
      <c r="T30" s="644"/>
      <c r="U30" s="653"/>
      <c r="V30" s="643"/>
      <c r="W30" s="644"/>
      <c r="X30" s="645"/>
      <c r="Y30" s="650"/>
      <c r="Z30" s="644"/>
      <c r="AA30" s="645"/>
      <c r="AB30" s="650"/>
      <c r="AC30" s="644"/>
      <c r="AD30" s="653"/>
      <c r="AE30" s="202"/>
      <c r="AF30" s="202"/>
      <c r="AG30" s="699"/>
      <c r="AH30" s="687"/>
      <c r="AI30" s="688"/>
      <c r="AJ30" s="686"/>
      <c r="AK30" s="687"/>
      <c r="AL30" s="688"/>
      <c r="AM30" s="686"/>
      <c r="AN30" s="687"/>
      <c r="AO30" s="693"/>
      <c r="AP30" s="674"/>
      <c r="AQ30" s="659"/>
      <c r="AR30" s="660"/>
      <c r="AS30" s="658"/>
      <c r="AT30" s="659"/>
      <c r="AU30" s="660"/>
      <c r="AV30" s="658"/>
      <c r="AW30" s="659"/>
      <c r="AX30" s="665"/>
      <c r="AY30" s="699"/>
      <c r="AZ30" s="687"/>
      <c r="BA30" s="688"/>
      <c r="BB30" s="686"/>
      <c r="BC30" s="687"/>
      <c r="BD30" s="688"/>
      <c r="BE30" s="686"/>
      <c r="BF30" s="687"/>
      <c r="BG30" s="693"/>
      <c r="BN30" s="202"/>
      <c r="BO30" s="732"/>
      <c r="BP30" s="696"/>
      <c r="BQ30" s="643"/>
      <c r="BR30" s="644"/>
      <c r="BS30" s="645"/>
      <c r="BT30" s="650"/>
      <c r="BU30" s="644"/>
      <c r="BV30" s="645"/>
      <c r="BW30" s="650"/>
      <c r="BX30" s="644"/>
      <c r="BY30" s="653"/>
      <c r="BZ30" s="643"/>
      <c r="CA30" s="644"/>
      <c r="CB30" s="645"/>
      <c r="CC30" s="650"/>
      <c r="CD30" s="644"/>
      <c r="CE30" s="645"/>
      <c r="CF30" s="650"/>
      <c r="CG30" s="644"/>
      <c r="CH30" s="653"/>
      <c r="CI30" s="643"/>
      <c r="CJ30" s="644"/>
      <c r="CK30" s="645"/>
      <c r="CL30" s="650"/>
      <c r="CM30" s="644"/>
      <c r="CN30" s="645"/>
      <c r="CO30" s="650"/>
      <c r="CP30" s="644"/>
      <c r="CQ30" s="653"/>
      <c r="CR30" s="202"/>
      <c r="CS30" s="202"/>
      <c r="CT30" s="628"/>
      <c r="CU30" s="629"/>
      <c r="CV30" s="630"/>
      <c r="CW30" s="635"/>
      <c r="CX30" s="629"/>
      <c r="CY30" s="630"/>
      <c r="CZ30" s="635"/>
      <c r="DA30" s="629"/>
      <c r="DB30" s="638"/>
      <c r="DC30" s="600"/>
      <c r="DD30" s="601"/>
      <c r="DE30" s="602"/>
      <c r="DF30" s="607"/>
      <c r="DG30" s="601"/>
      <c r="DH30" s="602"/>
      <c r="DI30" s="607"/>
      <c r="DJ30" s="601"/>
      <c r="DK30" s="610"/>
      <c r="DL30" s="628"/>
      <c r="DM30" s="629"/>
      <c r="DN30" s="630"/>
      <c r="DO30" s="635"/>
      <c r="DP30" s="629"/>
      <c r="DQ30" s="630"/>
      <c r="DR30" s="635"/>
      <c r="DS30" s="629"/>
      <c r="DT30" s="638"/>
    </row>
    <row r="31" spans="1:124" ht="4.5" customHeight="1" thickBot="1">
      <c r="A31" s="202"/>
      <c r="B31" s="742"/>
      <c r="C31" s="697"/>
      <c r="D31" s="646"/>
      <c r="E31" s="647"/>
      <c r="F31" s="648"/>
      <c r="G31" s="651"/>
      <c r="H31" s="647"/>
      <c r="I31" s="648"/>
      <c r="J31" s="651"/>
      <c r="K31" s="647"/>
      <c r="L31" s="654"/>
      <c r="M31" s="646"/>
      <c r="N31" s="647"/>
      <c r="O31" s="648"/>
      <c r="P31" s="651"/>
      <c r="Q31" s="647"/>
      <c r="R31" s="648"/>
      <c r="S31" s="651"/>
      <c r="T31" s="647"/>
      <c r="U31" s="654"/>
      <c r="V31" s="646"/>
      <c r="W31" s="647"/>
      <c r="X31" s="648"/>
      <c r="Y31" s="651"/>
      <c r="Z31" s="647"/>
      <c r="AA31" s="648"/>
      <c r="AB31" s="651"/>
      <c r="AC31" s="647"/>
      <c r="AD31" s="654"/>
      <c r="AE31" s="202"/>
      <c r="AF31" s="202"/>
      <c r="AG31" s="700"/>
      <c r="AH31" s="701"/>
      <c r="AI31" s="702"/>
      <c r="AJ31" s="703"/>
      <c r="AK31" s="701"/>
      <c r="AL31" s="702"/>
      <c r="AM31" s="703"/>
      <c r="AN31" s="701"/>
      <c r="AO31" s="704"/>
      <c r="AP31" s="705"/>
      <c r="AQ31" s="662"/>
      <c r="AR31" s="663"/>
      <c r="AS31" s="661"/>
      <c r="AT31" s="662"/>
      <c r="AU31" s="663"/>
      <c r="AV31" s="661"/>
      <c r="AW31" s="662"/>
      <c r="AX31" s="666"/>
      <c r="AY31" s="700"/>
      <c r="AZ31" s="701"/>
      <c r="BA31" s="702"/>
      <c r="BB31" s="703"/>
      <c r="BC31" s="701"/>
      <c r="BD31" s="702"/>
      <c r="BE31" s="703"/>
      <c r="BF31" s="701"/>
      <c r="BG31" s="704"/>
      <c r="BN31" s="202"/>
      <c r="BO31" s="742"/>
      <c r="BP31" s="697"/>
      <c r="BQ31" s="646"/>
      <c r="BR31" s="647"/>
      <c r="BS31" s="648"/>
      <c r="BT31" s="651"/>
      <c r="BU31" s="647"/>
      <c r="BV31" s="648"/>
      <c r="BW31" s="651"/>
      <c r="BX31" s="647"/>
      <c r="BY31" s="654"/>
      <c r="BZ31" s="646"/>
      <c r="CA31" s="647"/>
      <c r="CB31" s="648"/>
      <c r="CC31" s="651"/>
      <c r="CD31" s="647"/>
      <c r="CE31" s="648"/>
      <c r="CF31" s="651"/>
      <c r="CG31" s="647"/>
      <c r="CH31" s="654"/>
      <c r="CI31" s="646"/>
      <c r="CJ31" s="647"/>
      <c r="CK31" s="648"/>
      <c r="CL31" s="651"/>
      <c r="CM31" s="647"/>
      <c r="CN31" s="648"/>
      <c r="CO31" s="651"/>
      <c r="CP31" s="647"/>
      <c r="CQ31" s="654"/>
      <c r="CR31" s="202"/>
      <c r="CS31" s="202"/>
      <c r="CT31" s="631"/>
      <c r="CU31" s="632"/>
      <c r="CV31" s="633"/>
      <c r="CW31" s="636"/>
      <c r="CX31" s="632"/>
      <c r="CY31" s="633"/>
      <c r="CZ31" s="636"/>
      <c r="DA31" s="632"/>
      <c r="DB31" s="639"/>
      <c r="DC31" s="603"/>
      <c r="DD31" s="604"/>
      <c r="DE31" s="605"/>
      <c r="DF31" s="608"/>
      <c r="DG31" s="604"/>
      <c r="DH31" s="605"/>
      <c r="DI31" s="608"/>
      <c r="DJ31" s="604"/>
      <c r="DK31" s="611"/>
      <c r="DL31" s="631"/>
      <c r="DM31" s="632"/>
      <c r="DN31" s="633"/>
      <c r="DO31" s="636"/>
      <c r="DP31" s="632"/>
      <c r="DQ31" s="633"/>
      <c r="DR31" s="636"/>
      <c r="DS31" s="632"/>
      <c r="DT31" s="639"/>
    </row>
    <row r="32" spans="1:124" ht="4.5" customHeight="1">
      <c r="A32" s="202"/>
      <c r="B32" s="732" t="s">
        <v>3</v>
      </c>
      <c r="C32" s="734" t="s">
        <v>38</v>
      </c>
      <c r="D32" s="726"/>
      <c r="E32" s="722"/>
      <c r="F32" s="723"/>
      <c r="G32" s="721"/>
      <c r="H32" s="722"/>
      <c r="I32" s="723"/>
      <c r="J32" s="721">
        <v>3</v>
      </c>
      <c r="K32" s="722"/>
      <c r="L32" s="724"/>
      <c r="M32" s="726"/>
      <c r="N32" s="722"/>
      <c r="O32" s="723"/>
      <c r="P32" s="721">
        <v>4</v>
      </c>
      <c r="Q32" s="722"/>
      <c r="R32" s="723"/>
      <c r="S32" s="721"/>
      <c r="T32" s="722"/>
      <c r="U32" s="724"/>
      <c r="V32" s="726">
        <v>2</v>
      </c>
      <c r="W32" s="722"/>
      <c r="X32" s="723"/>
      <c r="Y32" s="721"/>
      <c r="Z32" s="722"/>
      <c r="AA32" s="723"/>
      <c r="AB32" s="721"/>
      <c r="AC32" s="722"/>
      <c r="AD32" s="724"/>
      <c r="AE32" s="202"/>
      <c r="AF32" s="202"/>
      <c r="AG32" s="727">
        <v>1</v>
      </c>
      <c r="AH32" s="728"/>
      <c r="AI32" s="729"/>
      <c r="AJ32" s="730">
        <v>9</v>
      </c>
      <c r="AK32" s="728"/>
      <c r="AL32" s="729"/>
      <c r="AM32" s="730">
        <v>3</v>
      </c>
      <c r="AN32" s="728"/>
      <c r="AO32" s="731"/>
      <c r="AP32" s="739">
        <v>5</v>
      </c>
      <c r="AQ32" s="736"/>
      <c r="AR32" s="737"/>
      <c r="AS32" s="735">
        <v>4</v>
      </c>
      <c r="AT32" s="736"/>
      <c r="AU32" s="737"/>
      <c r="AV32" s="735">
        <v>8</v>
      </c>
      <c r="AW32" s="736"/>
      <c r="AX32" s="738"/>
      <c r="AY32" s="727">
        <v>2</v>
      </c>
      <c r="AZ32" s="728"/>
      <c r="BA32" s="729"/>
      <c r="BB32" s="730">
        <v>7</v>
      </c>
      <c r="BC32" s="728"/>
      <c r="BD32" s="729"/>
      <c r="BE32" s="730">
        <v>6</v>
      </c>
      <c r="BF32" s="728"/>
      <c r="BG32" s="731"/>
      <c r="BN32" s="202"/>
      <c r="BO32" s="732" t="s">
        <v>3</v>
      </c>
      <c r="BP32" s="734" t="s">
        <v>38</v>
      </c>
      <c r="BQ32" s="726">
        <v>8</v>
      </c>
      <c r="BR32" s="722"/>
      <c r="BS32" s="723"/>
      <c r="BT32" s="721"/>
      <c r="BU32" s="722"/>
      <c r="BV32" s="723"/>
      <c r="BW32" s="721"/>
      <c r="BX32" s="722"/>
      <c r="BY32" s="724"/>
      <c r="BZ32" s="726">
        <v>2</v>
      </c>
      <c r="CA32" s="722"/>
      <c r="CB32" s="723"/>
      <c r="CC32" s="721"/>
      <c r="CD32" s="722"/>
      <c r="CE32" s="723"/>
      <c r="CF32" s="721"/>
      <c r="CG32" s="722"/>
      <c r="CH32" s="724"/>
      <c r="CI32" s="726"/>
      <c r="CJ32" s="722"/>
      <c r="CK32" s="723"/>
      <c r="CL32" s="721"/>
      <c r="CM32" s="722"/>
      <c r="CN32" s="723"/>
      <c r="CO32" s="721">
        <v>4</v>
      </c>
      <c r="CP32" s="722"/>
      <c r="CQ32" s="724"/>
      <c r="CR32" s="202"/>
      <c r="CS32" s="202"/>
      <c r="CT32" s="716">
        <v>8</v>
      </c>
      <c r="CU32" s="717"/>
      <c r="CV32" s="718"/>
      <c r="CW32" s="719">
        <v>1</v>
      </c>
      <c r="CX32" s="717"/>
      <c r="CY32" s="718"/>
      <c r="CZ32" s="719">
        <v>7</v>
      </c>
      <c r="DA32" s="717"/>
      <c r="DB32" s="720"/>
      <c r="DC32" s="725">
        <v>2</v>
      </c>
      <c r="DD32" s="713"/>
      <c r="DE32" s="714"/>
      <c r="DF32" s="712">
        <v>9</v>
      </c>
      <c r="DG32" s="713"/>
      <c r="DH32" s="714"/>
      <c r="DI32" s="712">
        <v>5</v>
      </c>
      <c r="DJ32" s="713"/>
      <c r="DK32" s="715"/>
      <c r="DL32" s="716">
        <v>6</v>
      </c>
      <c r="DM32" s="717"/>
      <c r="DN32" s="718"/>
      <c r="DO32" s="719">
        <v>3</v>
      </c>
      <c r="DP32" s="717"/>
      <c r="DQ32" s="718"/>
      <c r="DR32" s="719">
        <v>4</v>
      </c>
      <c r="DS32" s="717"/>
      <c r="DT32" s="720"/>
    </row>
    <row r="33" spans="1:124" ht="4.5" customHeight="1">
      <c r="A33" s="202"/>
      <c r="B33" s="732"/>
      <c r="C33" s="696"/>
      <c r="D33" s="643"/>
      <c r="E33" s="644"/>
      <c r="F33" s="645"/>
      <c r="G33" s="650"/>
      <c r="H33" s="644"/>
      <c r="I33" s="645"/>
      <c r="J33" s="650"/>
      <c r="K33" s="644"/>
      <c r="L33" s="653"/>
      <c r="M33" s="643"/>
      <c r="N33" s="644"/>
      <c r="O33" s="645"/>
      <c r="P33" s="650"/>
      <c r="Q33" s="644"/>
      <c r="R33" s="645"/>
      <c r="S33" s="650"/>
      <c r="T33" s="644"/>
      <c r="U33" s="653"/>
      <c r="V33" s="643"/>
      <c r="W33" s="644"/>
      <c r="X33" s="645"/>
      <c r="Y33" s="650"/>
      <c r="Z33" s="644"/>
      <c r="AA33" s="645"/>
      <c r="AB33" s="650"/>
      <c r="AC33" s="644"/>
      <c r="AD33" s="653"/>
      <c r="AE33" s="202"/>
      <c r="AF33" s="202"/>
      <c r="AG33" s="674"/>
      <c r="AH33" s="659"/>
      <c r="AI33" s="660"/>
      <c r="AJ33" s="658"/>
      <c r="AK33" s="659"/>
      <c r="AL33" s="660"/>
      <c r="AM33" s="658"/>
      <c r="AN33" s="659"/>
      <c r="AO33" s="665"/>
      <c r="AP33" s="699"/>
      <c r="AQ33" s="687"/>
      <c r="AR33" s="688"/>
      <c r="AS33" s="686"/>
      <c r="AT33" s="687"/>
      <c r="AU33" s="688"/>
      <c r="AV33" s="686"/>
      <c r="AW33" s="687"/>
      <c r="AX33" s="693"/>
      <c r="AY33" s="674"/>
      <c r="AZ33" s="659"/>
      <c r="BA33" s="660"/>
      <c r="BB33" s="658"/>
      <c r="BC33" s="659"/>
      <c r="BD33" s="660"/>
      <c r="BE33" s="658"/>
      <c r="BF33" s="659"/>
      <c r="BG33" s="665"/>
      <c r="BN33" s="202"/>
      <c r="BO33" s="732"/>
      <c r="BP33" s="696"/>
      <c r="BQ33" s="643"/>
      <c r="BR33" s="644"/>
      <c r="BS33" s="645"/>
      <c r="BT33" s="650"/>
      <c r="BU33" s="644"/>
      <c r="BV33" s="645"/>
      <c r="BW33" s="650"/>
      <c r="BX33" s="644"/>
      <c r="BY33" s="653"/>
      <c r="BZ33" s="643"/>
      <c r="CA33" s="644"/>
      <c r="CB33" s="645"/>
      <c r="CC33" s="650"/>
      <c r="CD33" s="644"/>
      <c r="CE33" s="645"/>
      <c r="CF33" s="650"/>
      <c r="CG33" s="644"/>
      <c r="CH33" s="653"/>
      <c r="CI33" s="643"/>
      <c r="CJ33" s="644"/>
      <c r="CK33" s="645"/>
      <c r="CL33" s="650"/>
      <c r="CM33" s="644"/>
      <c r="CN33" s="645"/>
      <c r="CO33" s="650"/>
      <c r="CP33" s="644"/>
      <c r="CQ33" s="653"/>
      <c r="CR33" s="202"/>
      <c r="CS33" s="202"/>
      <c r="CT33" s="600"/>
      <c r="CU33" s="601"/>
      <c r="CV33" s="602"/>
      <c r="CW33" s="607"/>
      <c r="CX33" s="601"/>
      <c r="CY33" s="602"/>
      <c r="CZ33" s="607"/>
      <c r="DA33" s="601"/>
      <c r="DB33" s="610"/>
      <c r="DC33" s="628"/>
      <c r="DD33" s="629"/>
      <c r="DE33" s="630"/>
      <c r="DF33" s="635"/>
      <c r="DG33" s="629"/>
      <c r="DH33" s="630"/>
      <c r="DI33" s="635"/>
      <c r="DJ33" s="629"/>
      <c r="DK33" s="638"/>
      <c r="DL33" s="600"/>
      <c r="DM33" s="601"/>
      <c r="DN33" s="602"/>
      <c r="DO33" s="607"/>
      <c r="DP33" s="601"/>
      <c r="DQ33" s="602"/>
      <c r="DR33" s="607"/>
      <c r="DS33" s="601"/>
      <c r="DT33" s="610"/>
    </row>
    <row r="34" spans="1:124" ht="4.5" customHeight="1">
      <c r="A34" s="202"/>
      <c r="B34" s="732"/>
      <c r="C34" s="696"/>
      <c r="D34" s="682"/>
      <c r="E34" s="679"/>
      <c r="F34" s="680"/>
      <c r="G34" s="678"/>
      <c r="H34" s="679"/>
      <c r="I34" s="680"/>
      <c r="J34" s="678"/>
      <c r="K34" s="679"/>
      <c r="L34" s="681"/>
      <c r="M34" s="682"/>
      <c r="N34" s="679"/>
      <c r="O34" s="680"/>
      <c r="P34" s="678"/>
      <c r="Q34" s="679"/>
      <c r="R34" s="680"/>
      <c r="S34" s="678"/>
      <c r="T34" s="679"/>
      <c r="U34" s="681"/>
      <c r="V34" s="682"/>
      <c r="W34" s="679"/>
      <c r="X34" s="680"/>
      <c r="Y34" s="678"/>
      <c r="Z34" s="679"/>
      <c r="AA34" s="680"/>
      <c r="AB34" s="678"/>
      <c r="AC34" s="679"/>
      <c r="AD34" s="681"/>
      <c r="AE34" s="202"/>
      <c r="AF34" s="202"/>
      <c r="AG34" s="675"/>
      <c r="AH34" s="676"/>
      <c r="AI34" s="677"/>
      <c r="AJ34" s="709"/>
      <c r="AK34" s="676"/>
      <c r="AL34" s="677"/>
      <c r="AM34" s="709"/>
      <c r="AN34" s="676"/>
      <c r="AO34" s="710"/>
      <c r="AP34" s="711"/>
      <c r="AQ34" s="690"/>
      <c r="AR34" s="691"/>
      <c r="AS34" s="689"/>
      <c r="AT34" s="690"/>
      <c r="AU34" s="691"/>
      <c r="AV34" s="689"/>
      <c r="AW34" s="690"/>
      <c r="AX34" s="694"/>
      <c r="AY34" s="675"/>
      <c r="AZ34" s="676"/>
      <c r="BA34" s="677"/>
      <c r="BB34" s="709"/>
      <c r="BC34" s="676"/>
      <c r="BD34" s="677"/>
      <c r="BE34" s="709"/>
      <c r="BF34" s="676"/>
      <c r="BG34" s="710"/>
      <c r="BN34" s="202"/>
      <c r="BO34" s="732"/>
      <c r="BP34" s="696"/>
      <c r="BQ34" s="682"/>
      <c r="BR34" s="679"/>
      <c r="BS34" s="680"/>
      <c r="BT34" s="678"/>
      <c r="BU34" s="679"/>
      <c r="BV34" s="680"/>
      <c r="BW34" s="678"/>
      <c r="BX34" s="679"/>
      <c r="BY34" s="681"/>
      <c r="BZ34" s="682"/>
      <c r="CA34" s="679"/>
      <c r="CB34" s="680"/>
      <c r="CC34" s="678"/>
      <c r="CD34" s="679"/>
      <c r="CE34" s="680"/>
      <c r="CF34" s="678"/>
      <c r="CG34" s="679"/>
      <c r="CH34" s="681"/>
      <c r="CI34" s="682"/>
      <c r="CJ34" s="679"/>
      <c r="CK34" s="680"/>
      <c r="CL34" s="678"/>
      <c r="CM34" s="679"/>
      <c r="CN34" s="680"/>
      <c r="CO34" s="678"/>
      <c r="CP34" s="679"/>
      <c r="CQ34" s="681"/>
      <c r="CR34" s="202"/>
      <c r="CS34" s="202"/>
      <c r="CT34" s="670"/>
      <c r="CU34" s="671"/>
      <c r="CV34" s="672"/>
      <c r="CW34" s="706"/>
      <c r="CX34" s="671"/>
      <c r="CY34" s="672"/>
      <c r="CZ34" s="706"/>
      <c r="DA34" s="671"/>
      <c r="DB34" s="707"/>
      <c r="DC34" s="708"/>
      <c r="DD34" s="668"/>
      <c r="DE34" s="695"/>
      <c r="DF34" s="667"/>
      <c r="DG34" s="668"/>
      <c r="DH34" s="695"/>
      <c r="DI34" s="667"/>
      <c r="DJ34" s="668"/>
      <c r="DK34" s="669"/>
      <c r="DL34" s="670"/>
      <c r="DM34" s="671"/>
      <c r="DN34" s="672"/>
      <c r="DO34" s="706"/>
      <c r="DP34" s="671"/>
      <c r="DQ34" s="672"/>
      <c r="DR34" s="706"/>
      <c r="DS34" s="671"/>
      <c r="DT34" s="707"/>
    </row>
    <row r="35" spans="1:124" ht="4.5" customHeight="1">
      <c r="A35" s="202"/>
      <c r="B35" s="732"/>
      <c r="C35" s="696" t="s">
        <v>39</v>
      </c>
      <c r="D35" s="640"/>
      <c r="E35" s="641"/>
      <c r="F35" s="642"/>
      <c r="G35" s="649"/>
      <c r="H35" s="641"/>
      <c r="I35" s="642"/>
      <c r="J35" s="649"/>
      <c r="K35" s="641"/>
      <c r="L35" s="652"/>
      <c r="M35" s="640"/>
      <c r="N35" s="641"/>
      <c r="O35" s="642"/>
      <c r="P35" s="649"/>
      <c r="Q35" s="641"/>
      <c r="R35" s="642"/>
      <c r="S35" s="649">
        <v>6</v>
      </c>
      <c r="T35" s="641"/>
      <c r="U35" s="652"/>
      <c r="V35" s="640">
        <v>1</v>
      </c>
      <c r="W35" s="641"/>
      <c r="X35" s="642"/>
      <c r="Y35" s="649"/>
      <c r="Z35" s="641"/>
      <c r="AA35" s="642"/>
      <c r="AB35" s="649"/>
      <c r="AC35" s="641"/>
      <c r="AD35" s="652"/>
      <c r="AE35" s="202"/>
      <c r="AF35" s="202"/>
      <c r="AG35" s="673">
        <v>2</v>
      </c>
      <c r="AH35" s="656"/>
      <c r="AI35" s="657"/>
      <c r="AJ35" s="655">
        <v>4</v>
      </c>
      <c r="AK35" s="656"/>
      <c r="AL35" s="657"/>
      <c r="AM35" s="655">
        <v>5</v>
      </c>
      <c r="AN35" s="656"/>
      <c r="AO35" s="664"/>
      <c r="AP35" s="698">
        <v>9</v>
      </c>
      <c r="AQ35" s="684"/>
      <c r="AR35" s="685"/>
      <c r="AS35" s="683">
        <v>7</v>
      </c>
      <c r="AT35" s="684"/>
      <c r="AU35" s="685"/>
      <c r="AV35" s="683">
        <v>6</v>
      </c>
      <c r="AW35" s="684"/>
      <c r="AX35" s="692"/>
      <c r="AY35" s="673">
        <v>1</v>
      </c>
      <c r="AZ35" s="656"/>
      <c r="BA35" s="657"/>
      <c r="BB35" s="655">
        <v>3</v>
      </c>
      <c r="BC35" s="656"/>
      <c r="BD35" s="657"/>
      <c r="BE35" s="655">
        <v>8</v>
      </c>
      <c r="BF35" s="656"/>
      <c r="BG35" s="664"/>
      <c r="BN35" s="202"/>
      <c r="BO35" s="732"/>
      <c r="BP35" s="696" t="s">
        <v>39</v>
      </c>
      <c r="BQ35" s="640"/>
      <c r="BR35" s="641"/>
      <c r="BS35" s="642"/>
      <c r="BT35" s="649"/>
      <c r="BU35" s="641"/>
      <c r="BV35" s="642"/>
      <c r="BW35" s="649"/>
      <c r="BX35" s="641"/>
      <c r="BY35" s="652"/>
      <c r="BZ35" s="640"/>
      <c r="CA35" s="641"/>
      <c r="CB35" s="642"/>
      <c r="CC35" s="649"/>
      <c r="CD35" s="641"/>
      <c r="CE35" s="642"/>
      <c r="CF35" s="649"/>
      <c r="CG35" s="641"/>
      <c r="CH35" s="652"/>
      <c r="CI35" s="640"/>
      <c r="CJ35" s="641"/>
      <c r="CK35" s="642"/>
      <c r="CL35" s="649">
        <v>8</v>
      </c>
      <c r="CM35" s="641"/>
      <c r="CN35" s="642"/>
      <c r="CO35" s="649"/>
      <c r="CP35" s="641"/>
      <c r="CQ35" s="652"/>
      <c r="CR35" s="202"/>
      <c r="CS35" s="202"/>
      <c r="CT35" s="597">
        <v>6</v>
      </c>
      <c r="CU35" s="598"/>
      <c r="CV35" s="599"/>
      <c r="CW35" s="606">
        <v>3</v>
      </c>
      <c r="CX35" s="598"/>
      <c r="CY35" s="599"/>
      <c r="CZ35" s="606">
        <v>5</v>
      </c>
      <c r="DA35" s="598"/>
      <c r="DB35" s="609"/>
      <c r="DC35" s="625">
        <v>7</v>
      </c>
      <c r="DD35" s="626"/>
      <c r="DE35" s="627"/>
      <c r="DF35" s="634">
        <v>1</v>
      </c>
      <c r="DG35" s="626"/>
      <c r="DH35" s="627"/>
      <c r="DI35" s="634">
        <v>4</v>
      </c>
      <c r="DJ35" s="626"/>
      <c r="DK35" s="637"/>
      <c r="DL35" s="597">
        <v>9</v>
      </c>
      <c r="DM35" s="598"/>
      <c r="DN35" s="599"/>
      <c r="DO35" s="606">
        <v>8</v>
      </c>
      <c r="DP35" s="598"/>
      <c r="DQ35" s="599"/>
      <c r="DR35" s="606">
        <v>2</v>
      </c>
      <c r="DS35" s="598"/>
      <c r="DT35" s="609"/>
    </row>
    <row r="36" spans="1:124" ht="4.5" customHeight="1">
      <c r="A36" s="202"/>
      <c r="B36" s="732"/>
      <c r="C36" s="696"/>
      <c r="D36" s="643"/>
      <c r="E36" s="644"/>
      <c r="F36" s="645"/>
      <c r="G36" s="650"/>
      <c r="H36" s="644"/>
      <c r="I36" s="645"/>
      <c r="J36" s="650"/>
      <c r="K36" s="644"/>
      <c r="L36" s="653"/>
      <c r="M36" s="643"/>
      <c r="N36" s="644"/>
      <c r="O36" s="645"/>
      <c r="P36" s="650"/>
      <c r="Q36" s="644"/>
      <c r="R36" s="645"/>
      <c r="S36" s="650"/>
      <c r="T36" s="644"/>
      <c r="U36" s="653"/>
      <c r="V36" s="643"/>
      <c r="W36" s="644"/>
      <c r="X36" s="645"/>
      <c r="Y36" s="650"/>
      <c r="Z36" s="644"/>
      <c r="AA36" s="645"/>
      <c r="AB36" s="650"/>
      <c r="AC36" s="644"/>
      <c r="AD36" s="653"/>
      <c r="AE36" s="202"/>
      <c r="AF36" s="202"/>
      <c r="AG36" s="674"/>
      <c r="AH36" s="659"/>
      <c r="AI36" s="660"/>
      <c r="AJ36" s="658"/>
      <c r="AK36" s="659"/>
      <c r="AL36" s="660"/>
      <c r="AM36" s="658"/>
      <c r="AN36" s="659"/>
      <c r="AO36" s="665"/>
      <c r="AP36" s="699"/>
      <c r="AQ36" s="687"/>
      <c r="AR36" s="688"/>
      <c r="AS36" s="686"/>
      <c r="AT36" s="687"/>
      <c r="AU36" s="688"/>
      <c r="AV36" s="686"/>
      <c r="AW36" s="687"/>
      <c r="AX36" s="693"/>
      <c r="AY36" s="674"/>
      <c r="AZ36" s="659"/>
      <c r="BA36" s="660"/>
      <c r="BB36" s="658"/>
      <c r="BC36" s="659"/>
      <c r="BD36" s="660"/>
      <c r="BE36" s="658"/>
      <c r="BF36" s="659"/>
      <c r="BG36" s="665"/>
      <c r="BN36" s="202"/>
      <c r="BO36" s="732"/>
      <c r="BP36" s="696"/>
      <c r="BQ36" s="643"/>
      <c r="BR36" s="644"/>
      <c r="BS36" s="645"/>
      <c r="BT36" s="650"/>
      <c r="BU36" s="644"/>
      <c r="BV36" s="645"/>
      <c r="BW36" s="650"/>
      <c r="BX36" s="644"/>
      <c r="BY36" s="653"/>
      <c r="BZ36" s="643"/>
      <c r="CA36" s="644"/>
      <c r="CB36" s="645"/>
      <c r="CC36" s="650"/>
      <c r="CD36" s="644"/>
      <c r="CE36" s="645"/>
      <c r="CF36" s="650"/>
      <c r="CG36" s="644"/>
      <c r="CH36" s="653"/>
      <c r="CI36" s="643"/>
      <c r="CJ36" s="644"/>
      <c r="CK36" s="645"/>
      <c r="CL36" s="650"/>
      <c r="CM36" s="644"/>
      <c r="CN36" s="645"/>
      <c r="CO36" s="650"/>
      <c r="CP36" s="644"/>
      <c r="CQ36" s="653"/>
      <c r="CR36" s="202"/>
      <c r="CS36" s="202"/>
      <c r="CT36" s="600"/>
      <c r="CU36" s="601"/>
      <c r="CV36" s="602"/>
      <c r="CW36" s="607"/>
      <c r="CX36" s="601"/>
      <c r="CY36" s="602"/>
      <c r="CZ36" s="607"/>
      <c r="DA36" s="601"/>
      <c r="DB36" s="610"/>
      <c r="DC36" s="628"/>
      <c r="DD36" s="629"/>
      <c r="DE36" s="630"/>
      <c r="DF36" s="635"/>
      <c r="DG36" s="629"/>
      <c r="DH36" s="630"/>
      <c r="DI36" s="635"/>
      <c r="DJ36" s="629"/>
      <c r="DK36" s="638"/>
      <c r="DL36" s="600"/>
      <c r="DM36" s="601"/>
      <c r="DN36" s="602"/>
      <c r="DO36" s="607"/>
      <c r="DP36" s="601"/>
      <c r="DQ36" s="602"/>
      <c r="DR36" s="607"/>
      <c r="DS36" s="601"/>
      <c r="DT36" s="610"/>
    </row>
    <row r="37" spans="1:124" ht="4.5" customHeight="1">
      <c r="A37" s="202"/>
      <c r="B37" s="732"/>
      <c r="C37" s="696"/>
      <c r="D37" s="682"/>
      <c r="E37" s="679"/>
      <c r="F37" s="680"/>
      <c r="G37" s="678"/>
      <c r="H37" s="679"/>
      <c r="I37" s="680"/>
      <c r="J37" s="678"/>
      <c r="K37" s="679"/>
      <c r="L37" s="681"/>
      <c r="M37" s="682"/>
      <c r="N37" s="679"/>
      <c r="O37" s="680"/>
      <c r="P37" s="678"/>
      <c r="Q37" s="679"/>
      <c r="R37" s="680"/>
      <c r="S37" s="678"/>
      <c r="T37" s="679"/>
      <c r="U37" s="681"/>
      <c r="V37" s="682"/>
      <c r="W37" s="679"/>
      <c r="X37" s="680"/>
      <c r="Y37" s="678"/>
      <c r="Z37" s="679"/>
      <c r="AA37" s="680"/>
      <c r="AB37" s="678"/>
      <c r="AC37" s="679"/>
      <c r="AD37" s="681"/>
      <c r="AE37" s="202"/>
      <c r="AF37" s="202"/>
      <c r="AG37" s="675"/>
      <c r="AH37" s="676"/>
      <c r="AI37" s="677"/>
      <c r="AJ37" s="709"/>
      <c r="AK37" s="676"/>
      <c r="AL37" s="677"/>
      <c r="AM37" s="709"/>
      <c r="AN37" s="676"/>
      <c r="AO37" s="710"/>
      <c r="AP37" s="711"/>
      <c r="AQ37" s="690"/>
      <c r="AR37" s="691"/>
      <c r="AS37" s="689"/>
      <c r="AT37" s="690"/>
      <c r="AU37" s="691"/>
      <c r="AV37" s="689"/>
      <c r="AW37" s="690"/>
      <c r="AX37" s="694"/>
      <c r="AY37" s="675"/>
      <c r="AZ37" s="676"/>
      <c r="BA37" s="677"/>
      <c r="BB37" s="709"/>
      <c r="BC37" s="676"/>
      <c r="BD37" s="677"/>
      <c r="BE37" s="709"/>
      <c r="BF37" s="676"/>
      <c r="BG37" s="710"/>
      <c r="BN37" s="202"/>
      <c r="BO37" s="732"/>
      <c r="BP37" s="696"/>
      <c r="BQ37" s="682"/>
      <c r="BR37" s="679"/>
      <c r="BS37" s="680"/>
      <c r="BT37" s="678"/>
      <c r="BU37" s="679"/>
      <c r="BV37" s="680"/>
      <c r="BW37" s="678"/>
      <c r="BX37" s="679"/>
      <c r="BY37" s="681"/>
      <c r="BZ37" s="682"/>
      <c r="CA37" s="679"/>
      <c r="CB37" s="680"/>
      <c r="CC37" s="678"/>
      <c r="CD37" s="679"/>
      <c r="CE37" s="680"/>
      <c r="CF37" s="678"/>
      <c r="CG37" s="679"/>
      <c r="CH37" s="681"/>
      <c r="CI37" s="682"/>
      <c r="CJ37" s="679"/>
      <c r="CK37" s="680"/>
      <c r="CL37" s="678"/>
      <c r="CM37" s="679"/>
      <c r="CN37" s="680"/>
      <c r="CO37" s="678"/>
      <c r="CP37" s="679"/>
      <c r="CQ37" s="681"/>
      <c r="CR37" s="202"/>
      <c r="CS37" s="202"/>
      <c r="CT37" s="670"/>
      <c r="CU37" s="671"/>
      <c r="CV37" s="672"/>
      <c r="CW37" s="706"/>
      <c r="CX37" s="671"/>
      <c r="CY37" s="672"/>
      <c r="CZ37" s="706"/>
      <c r="DA37" s="671"/>
      <c r="DB37" s="707"/>
      <c r="DC37" s="708"/>
      <c r="DD37" s="668"/>
      <c r="DE37" s="695"/>
      <c r="DF37" s="667"/>
      <c r="DG37" s="668"/>
      <c r="DH37" s="695"/>
      <c r="DI37" s="667"/>
      <c r="DJ37" s="668"/>
      <c r="DK37" s="669"/>
      <c r="DL37" s="670"/>
      <c r="DM37" s="671"/>
      <c r="DN37" s="672"/>
      <c r="DO37" s="706"/>
      <c r="DP37" s="671"/>
      <c r="DQ37" s="672"/>
      <c r="DR37" s="706"/>
      <c r="DS37" s="671"/>
      <c r="DT37" s="707"/>
    </row>
    <row r="38" spans="1:124" ht="4.5" customHeight="1">
      <c r="A38" s="202"/>
      <c r="B38" s="732"/>
      <c r="C38" s="696" t="s">
        <v>40</v>
      </c>
      <c r="D38" s="640"/>
      <c r="E38" s="641"/>
      <c r="F38" s="642"/>
      <c r="G38" s="649">
        <v>8</v>
      </c>
      <c r="H38" s="641"/>
      <c r="I38" s="642"/>
      <c r="J38" s="649"/>
      <c r="K38" s="641"/>
      <c r="L38" s="652"/>
      <c r="M38" s="640"/>
      <c r="N38" s="641"/>
      <c r="O38" s="642"/>
      <c r="P38" s="649"/>
      <c r="Q38" s="641"/>
      <c r="R38" s="642"/>
      <c r="S38" s="649"/>
      <c r="T38" s="641"/>
      <c r="U38" s="652"/>
      <c r="V38" s="640"/>
      <c r="W38" s="641"/>
      <c r="X38" s="642"/>
      <c r="Y38" s="649"/>
      <c r="Z38" s="641"/>
      <c r="AA38" s="642"/>
      <c r="AB38" s="649">
        <v>5</v>
      </c>
      <c r="AC38" s="641"/>
      <c r="AD38" s="652"/>
      <c r="AE38" s="202"/>
      <c r="AF38" s="202"/>
      <c r="AG38" s="673">
        <v>6</v>
      </c>
      <c r="AH38" s="656"/>
      <c r="AI38" s="657"/>
      <c r="AJ38" s="655">
        <v>8</v>
      </c>
      <c r="AK38" s="656"/>
      <c r="AL38" s="657"/>
      <c r="AM38" s="655">
        <v>7</v>
      </c>
      <c r="AN38" s="656"/>
      <c r="AO38" s="664"/>
      <c r="AP38" s="698">
        <v>1</v>
      </c>
      <c r="AQ38" s="684"/>
      <c r="AR38" s="685"/>
      <c r="AS38" s="683">
        <v>3</v>
      </c>
      <c r="AT38" s="684"/>
      <c r="AU38" s="685"/>
      <c r="AV38" s="683">
        <v>2</v>
      </c>
      <c r="AW38" s="684"/>
      <c r="AX38" s="692"/>
      <c r="AY38" s="673">
        <v>9</v>
      </c>
      <c r="AZ38" s="656"/>
      <c r="BA38" s="657"/>
      <c r="BB38" s="655">
        <v>4</v>
      </c>
      <c r="BC38" s="656"/>
      <c r="BD38" s="657"/>
      <c r="BE38" s="655">
        <v>5</v>
      </c>
      <c r="BF38" s="656"/>
      <c r="BG38" s="664"/>
      <c r="BN38" s="202"/>
      <c r="BO38" s="732"/>
      <c r="BP38" s="696" t="s">
        <v>40</v>
      </c>
      <c r="BQ38" s="640"/>
      <c r="BR38" s="641"/>
      <c r="BS38" s="642"/>
      <c r="BT38" s="649">
        <v>9</v>
      </c>
      <c r="BU38" s="641"/>
      <c r="BV38" s="642"/>
      <c r="BW38" s="649"/>
      <c r="BX38" s="641"/>
      <c r="BY38" s="652"/>
      <c r="BZ38" s="640">
        <v>6</v>
      </c>
      <c r="CA38" s="641"/>
      <c r="CB38" s="642"/>
      <c r="CC38" s="649"/>
      <c r="CD38" s="641"/>
      <c r="CE38" s="642"/>
      <c r="CF38" s="649"/>
      <c r="CG38" s="641"/>
      <c r="CH38" s="652"/>
      <c r="CI38" s="640"/>
      <c r="CJ38" s="641"/>
      <c r="CK38" s="642"/>
      <c r="CL38" s="649">
        <v>7</v>
      </c>
      <c r="CM38" s="641"/>
      <c r="CN38" s="642"/>
      <c r="CO38" s="649"/>
      <c r="CP38" s="641"/>
      <c r="CQ38" s="652"/>
      <c r="CR38" s="202"/>
      <c r="CS38" s="202"/>
      <c r="CT38" s="597">
        <v>2</v>
      </c>
      <c r="CU38" s="598"/>
      <c r="CV38" s="599"/>
      <c r="CW38" s="606">
        <v>9</v>
      </c>
      <c r="CX38" s="598"/>
      <c r="CY38" s="599"/>
      <c r="CZ38" s="606">
        <v>4</v>
      </c>
      <c r="DA38" s="598"/>
      <c r="DB38" s="609"/>
      <c r="DC38" s="625">
        <v>6</v>
      </c>
      <c r="DD38" s="626"/>
      <c r="DE38" s="627"/>
      <c r="DF38" s="634">
        <v>3</v>
      </c>
      <c r="DG38" s="626"/>
      <c r="DH38" s="627"/>
      <c r="DI38" s="634">
        <v>8</v>
      </c>
      <c r="DJ38" s="626"/>
      <c r="DK38" s="637"/>
      <c r="DL38" s="597">
        <v>5</v>
      </c>
      <c r="DM38" s="598"/>
      <c r="DN38" s="599"/>
      <c r="DO38" s="606">
        <v>7</v>
      </c>
      <c r="DP38" s="598"/>
      <c r="DQ38" s="599"/>
      <c r="DR38" s="606">
        <v>1</v>
      </c>
      <c r="DS38" s="598"/>
      <c r="DT38" s="609"/>
    </row>
    <row r="39" spans="1:124" ht="4.5" customHeight="1">
      <c r="A39" s="202"/>
      <c r="B39" s="732"/>
      <c r="C39" s="696"/>
      <c r="D39" s="643"/>
      <c r="E39" s="644"/>
      <c r="F39" s="645"/>
      <c r="G39" s="650"/>
      <c r="H39" s="644"/>
      <c r="I39" s="645"/>
      <c r="J39" s="650"/>
      <c r="K39" s="644"/>
      <c r="L39" s="653"/>
      <c r="M39" s="643"/>
      <c r="N39" s="644"/>
      <c r="O39" s="645"/>
      <c r="P39" s="650"/>
      <c r="Q39" s="644"/>
      <c r="R39" s="645"/>
      <c r="S39" s="650"/>
      <c r="T39" s="644"/>
      <c r="U39" s="653"/>
      <c r="V39" s="643"/>
      <c r="W39" s="644"/>
      <c r="X39" s="645"/>
      <c r="Y39" s="650"/>
      <c r="Z39" s="644"/>
      <c r="AA39" s="645"/>
      <c r="AB39" s="650"/>
      <c r="AC39" s="644"/>
      <c r="AD39" s="653"/>
      <c r="AE39" s="202"/>
      <c r="AF39" s="202"/>
      <c r="AG39" s="674"/>
      <c r="AH39" s="659"/>
      <c r="AI39" s="660"/>
      <c r="AJ39" s="658"/>
      <c r="AK39" s="659"/>
      <c r="AL39" s="660"/>
      <c r="AM39" s="658"/>
      <c r="AN39" s="659"/>
      <c r="AO39" s="665"/>
      <c r="AP39" s="699"/>
      <c r="AQ39" s="687"/>
      <c r="AR39" s="688"/>
      <c r="AS39" s="686"/>
      <c r="AT39" s="687"/>
      <c r="AU39" s="688"/>
      <c r="AV39" s="686"/>
      <c r="AW39" s="687"/>
      <c r="AX39" s="693"/>
      <c r="AY39" s="674"/>
      <c r="AZ39" s="659"/>
      <c r="BA39" s="660"/>
      <c r="BB39" s="658"/>
      <c r="BC39" s="659"/>
      <c r="BD39" s="660"/>
      <c r="BE39" s="658"/>
      <c r="BF39" s="659"/>
      <c r="BG39" s="665"/>
      <c r="BN39" s="202"/>
      <c r="BO39" s="732"/>
      <c r="BP39" s="696"/>
      <c r="BQ39" s="643"/>
      <c r="BR39" s="644"/>
      <c r="BS39" s="645"/>
      <c r="BT39" s="650"/>
      <c r="BU39" s="644"/>
      <c r="BV39" s="645"/>
      <c r="BW39" s="650"/>
      <c r="BX39" s="644"/>
      <c r="BY39" s="653"/>
      <c r="BZ39" s="643"/>
      <c r="CA39" s="644"/>
      <c r="CB39" s="645"/>
      <c r="CC39" s="650"/>
      <c r="CD39" s="644"/>
      <c r="CE39" s="645"/>
      <c r="CF39" s="650"/>
      <c r="CG39" s="644"/>
      <c r="CH39" s="653"/>
      <c r="CI39" s="643"/>
      <c r="CJ39" s="644"/>
      <c r="CK39" s="645"/>
      <c r="CL39" s="650"/>
      <c r="CM39" s="644"/>
      <c r="CN39" s="645"/>
      <c r="CO39" s="650"/>
      <c r="CP39" s="644"/>
      <c r="CQ39" s="653"/>
      <c r="CR39" s="202"/>
      <c r="CS39" s="202"/>
      <c r="CT39" s="600"/>
      <c r="CU39" s="601"/>
      <c r="CV39" s="602"/>
      <c r="CW39" s="607"/>
      <c r="CX39" s="601"/>
      <c r="CY39" s="602"/>
      <c r="CZ39" s="607"/>
      <c r="DA39" s="601"/>
      <c r="DB39" s="610"/>
      <c r="DC39" s="628"/>
      <c r="DD39" s="629"/>
      <c r="DE39" s="630"/>
      <c r="DF39" s="635"/>
      <c r="DG39" s="629"/>
      <c r="DH39" s="630"/>
      <c r="DI39" s="635"/>
      <c r="DJ39" s="629"/>
      <c r="DK39" s="638"/>
      <c r="DL39" s="600"/>
      <c r="DM39" s="601"/>
      <c r="DN39" s="602"/>
      <c r="DO39" s="607"/>
      <c r="DP39" s="601"/>
      <c r="DQ39" s="602"/>
      <c r="DR39" s="607"/>
      <c r="DS39" s="601"/>
      <c r="DT39" s="610"/>
    </row>
    <row r="40" spans="1:124" ht="4.5" customHeight="1" thickBot="1">
      <c r="A40" s="202"/>
      <c r="B40" s="733"/>
      <c r="C40" s="697"/>
      <c r="D40" s="646"/>
      <c r="E40" s="647"/>
      <c r="F40" s="648"/>
      <c r="G40" s="651"/>
      <c r="H40" s="647"/>
      <c r="I40" s="648"/>
      <c r="J40" s="651"/>
      <c r="K40" s="647"/>
      <c r="L40" s="654"/>
      <c r="M40" s="646"/>
      <c r="N40" s="647"/>
      <c r="O40" s="648"/>
      <c r="P40" s="651"/>
      <c r="Q40" s="647"/>
      <c r="R40" s="648"/>
      <c r="S40" s="651"/>
      <c r="T40" s="647"/>
      <c r="U40" s="654"/>
      <c r="V40" s="646"/>
      <c r="W40" s="647"/>
      <c r="X40" s="648"/>
      <c r="Y40" s="651"/>
      <c r="Z40" s="647"/>
      <c r="AA40" s="648"/>
      <c r="AB40" s="651"/>
      <c r="AC40" s="647"/>
      <c r="AD40" s="654"/>
      <c r="AE40" s="202"/>
      <c r="AF40" s="202"/>
      <c r="AG40" s="705"/>
      <c r="AH40" s="662"/>
      <c r="AI40" s="663"/>
      <c r="AJ40" s="661"/>
      <c r="AK40" s="662"/>
      <c r="AL40" s="663"/>
      <c r="AM40" s="661"/>
      <c r="AN40" s="662"/>
      <c r="AO40" s="666"/>
      <c r="AP40" s="700"/>
      <c r="AQ40" s="701"/>
      <c r="AR40" s="702"/>
      <c r="AS40" s="703"/>
      <c r="AT40" s="701"/>
      <c r="AU40" s="702"/>
      <c r="AV40" s="703"/>
      <c r="AW40" s="701"/>
      <c r="AX40" s="704"/>
      <c r="AY40" s="705"/>
      <c r="AZ40" s="662"/>
      <c r="BA40" s="663"/>
      <c r="BB40" s="661"/>
      <c r="BC40" s="662"/>
      <c r="BD40" s="663"/>
      <c r="BE40" s="661"/>
      <c r="BF40" s="662"/>
      <c r="BG40" s="666"/>
      <c r="BN40" s="202"/>
      <c r="BO40" s="733"/>
      <c r="BP40" s="697"/>
      <c r="BQ40" s="646"/>
      <c r="BR40" s="647"/>
      <c r="BS40" s="648"/>
      <c r="BT40" s="651"/>
      <c r="BU40" s="647"/>
      <c r="BV40" s="648"/>
      <c r="BW40" s="651"/>
      <c r="BX40" s="647"/>
      <c r="BY40" s="654"/>
      <c r="BZ40" s="646"/>
      <c r="CA40" s="647"/>
      <c r="CB40" s="648"/>
      <c r="CC40" s="651"/>
      <c r="CD40" s="647"/>
      <c r="CE40" s="648"/>
      <c r="CF40" s="651"/>
      <c r="CG40" s="647"/>
      <c r="CH40" s="654"/>
      <c r="CI40" s="646"/>
      <c r="CJ40" s="647"/>
      <c r="CK40" s="648"/>
      <c r="CL40" s="651"/>
      <c r="CM40" s="647"/>
      <c r="CN40" s="648"/>
      <c r="CO40" s="651"/>
      <c r="CP40" s="647"/>
      <c r="CQ40" s="654"/>
      <c r="CR40" s="202"/>
      <c r="CS40" s="202"/>
      <c r="CT40" s="603"/>
      <c r="CU40" s="604"/>
      <c r="CV40" s="605"/>
      <c r="CW40" s="608"/>
      <c r="CX40" s="604"/>
      <c r="CY40" s="605"/>
      <c r="CZ40" s="608"/>
      <c r="DA40" s="604"/>
      <c r="DB40" s="611"/>
      <c r="DC40" s="631"/>
      <c r="DD40" s="632"/>
      <c r="DE40" s="633"/>
      <c r="DF40" s="636"/>
      <c r="DG40" s="632"/>
      <c r="DH40" s="633"/>
      <c r="DI40" s="636"/>
      <c r="DJ40" s="632"/>
      <c r="DK40" s="639"/>
      <c r="DL40" s="603"/>
      <c r="DM40" s="604"/>
      <c r="DN40" s="605"/>
      <c r="DO40" s="608"/>
      <c r="DP40" s="604"/>
      <c r="DQ40" s="605"/>
      <c r="DR40" s="608"/>
      <c r="DS40" s="604"/>
      <c r="DT40" s="611"/>
    </row>
    <row r="41" spans="1:124" ht="4.5" customHeight="1">
      <c r="A41" s="202"/>
      <c r="B41" s="202"/>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593" t="s">
        <v>196</v>
      </c>
      <c r="AF41" s="594"/>
      <c r="AG41" s="746" t="s">
        <v>219</v>
      </c>
      <c r="AH41" s="588"/>
      <c r="AI41" s="589"/>
      <c r="AJ41" s="618" t="s">
        <v>220</v>
      </c>
      <c r="AK41" s="588"/>
      <c r="AL41" s="589"/>
      <c r="AM41" s="618" t="s">
        <v>221</v>
      </c>
      <c r="AN41" s="588"/>
      <c r="AO41" s="589"/>
      <c r="AP41" s="619"/>
      <c r="AQ41" s="620"/>
      <c r="AR41" s="621"/>
      <c r="AS41" s="587"/>
      <c r="AT41" s="588"/>
      <c r="AU41" s="589"/>
      <c r="AV41" s="618"/>
      <c r="AW41" s="588"/>
      <c r="AX41" s="589"/>
      <c r="AY41" s="587"/>
      <c r="AZ41" s="588"/>
      <c r="BA41" s="589"/>
      <c r="BB41" s="573"/>
      <c r="BC41" s="574"/>
      <c r="BD41" s="579"/>
      <c r="BE41" s="573"/>
      <c r="BF41" s="574"/>
      <c r="BG41" s="575"/>
      <c r="BN41" s="202"/>
      <c r="BO41" s="202"/>
      <c r="BP41" s="202"/>
      <c r="BQ41" s="202"/>
      <c r="BR41" s="202"/>
      <c r="BS41" s="202"/>
      <c r="BT41" s="202"/>
      <c r="BU41" s="202"/>
      <c r="BV41" s="202"/>
      <c r="BW41" s="202"/>
      <c r="BX41" s="202"/>
      <c r="BY41" s="202"/>
      <c r="BZ41" s="202"/>
      <c r="CA41" s="202"/>
      <c r="CB41" s="202"/>
      <c r="CC41" s="202"/>
      <c r="CD41" s="202"/>
      <c r="CE41" s="202"/>
      <c r="CF41" s="202"/>
      <c r="CG41" s="202"/>
      <c r="CH41" s="202"/>
      <c r="CI41" s="202"/>
      <c r="CJ41" s="202"/>
      <c r="CK41" s="202"/>
      <c r="CL41" s="202"/>
      <c r="CM41" s="202"/>
      <c r="CN41" s="202"/>
      <c r="CO41" s="202"/>
      <c r="CP41" s="202"/>
      <c r="CQ41" s="202"/>
      <c r="CR41" s="593" t="s">
        <v>196</v>
      </c>
      <c r="CS41" s="594"/>
      <c r="CT41" s="574"/>
      <c r="CU41" s="574"/>
      <c r="CV41" s="579"/>
      <c r="CW41" s="573"/>
      <c r="CX41" s="574"/>
      <c r="CY41" s="579"/>
      <c r="CZ41" s="573"/>
      <c r="DA41" s="574"/>
      <c r="DB41" s="579"/>
      <c r="DC41" s="581"/>
      <c r="DD41" s="582"/>
      <c r="DE41" s="583"/>
      <c r="DF41" s="573"/>
      <c r="DG41" s="574"/>
      <c r="DH41" s="579"/>
      <c r="DI41" s="573"/>
      <c r="DJ41" s="574"/>
      <c r="DK41" s="579"/>
      <c r="DL41" s="573"/>
      <c r="DM41" s="574"/>
      <c r="DN41" s="579"/>
      <c r="DO41" s="573"/>
      <c r="DP41" s="574"/>
      <c r="DQ41" s="579"/>
      <c r="DR41" s="573"/>
      <c r="DS41" s="574"/>
      <c r="DT41" s="575"/>
    </row>
    <row r="42" spans="1:124" ht="4.5" customHeight="1" thickBot="1">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595"/>
      <c r="AF42" s="596"/>
      <c r="AG42" s="591"/>
      <c r="AH42" s="591"/>
      <c r="AI42" s="592"/>
      <c r="AJ42" s="590"/>
      <c r="AK42" s="591"/>
      <c r="AL42" s="592"/>
      <c r="AM42" s="590"/>
      <c r="AN42" s="591"/>
      <c r="AO42" s="592"/>
      <c r="AP42" s="622"/>
      <c r="AQ42" s="623"/>
      <c r="AR42" s="624"/>
      <c r="AS42" s="590"/>
      <c r="AT42" s="591"/>
      <c r="AU42" s="592"/>
      <c r="AV42" s="590"/>
      <c r="AW42" s="591"/>
      <c r="AX42" s="592"/>
      <c r="AY42" s="590"/>
      <c r="AZ42" s="591"/>
      <c r="BA42" s="592"/>
      <c r="BB42" s="576"/>
      <c r="BC42" s="577"/>
      <c r="BD42" s="580"/>
      <c r="BE42" s="576"/>
      <c r="BF42" s="577"/>
      <c r="BG42" s="578"/>
      <c r="BN42" s="202"/>
      <c r="BO42" s="202"/>
      <c r="BP42" s="202"/>
      <c r="BQ42" s="202"/>
      <c r="BR42" s="202"/>
      <c r="BS42" s="202"/>
      <c r="BT42" s="202"/>
      <c r="BU42" s="202"/>
      <c r="BV42" s="202"/>
      <c r="BW42" s="202"/>
      <c r="BX42" s="202"/>
      <c r="BY42" s="202"/>
      <c r="BZ42" s="202"/>
      <c r="CA42" s="202"/>
      <c r="CB42" s="202"/>
      <c r="CC42" s="202"/>
      <c r="CD42" s="202"/>
      <c r="CE42" s="202"/>
      <c r="CF42" s="202"/>
      <c r="CG42" s="202"/>
      <c r="CH42" s="202"/>
      <c r="CI42" s="202"/>
      <c r="CJ42" s="202"/>
      <c r="CK42" s="202"/>
      <c r="CL42" s="202"/>
      <c r="CM42" s="202"/>
      <c r="CN42" s="202"/>
      <c r="CO42" s="202"/>
      <c r="CP42" s="202"/>
      <c r="CQ42" s="202"/>
      <c r="CR42" s="595"/>
      <c r="CS42" s="596"/>
      <c r="CT42" s="577"/>
      <c r="CU42" s="577"/>
      <c r="CV42" s="580"/>
      <c r="CW42" s="576"/>
      <c r="CX42" s="577"/>
      <c r="CY42" s="580"/>
      <c r="CZ42" s="576"/>
      <c r="DA42" s="577"/>
      <c r="DB42" s="580"/>
      <c r="DC42" s="584"/>
      <c r="DD42" s="585"/>
      <c r="DE42" s="586"/>
      <c r="DF42" s="576"/>
      <c r="DG42" s="577"/>
      <c r="DH42" s="580"/>
      <c r="DI42" s="576"/>
      <c r="DJ42" s="577"/>
      <c r="DK42" s="580"/>
      <c r="DL42" s="576"/>
      <c r="DM42" s="577"/>
      <c r="DN42" s="580"/>
      <c r="DO42" s="576"/>
      <c r="DP42" s="577"/>
      <c r="DQ42" s="580"/>
      <c r="DR42" s="576"/>
      <c r="DS42" s="577"/>
      <c r="DT42" s="578"/>
    </row>
    <row r="43" spans="1:124" ht="4.5" customHeight="1"/>
    <row r="44" spans="1:124" ht="4.5" customHeight="1" thickBot="1"/>
    <row r="45" spans="1:124" ht="4.5" customHeight="1">
      <c r="A45" s="745" t="s">
        <v>232</v>
      </c>
      <c r="B45" s="745"/>
      <c r="C45" s="653"/>
      <c r="D45" s="726" t="s">
        <v>0</v>
      </c>
      <c r="E45" s="722"/>
      <c r="F45" s="722"/>
      <c r="G45" s="722"/>
      <c r="H45" s="722"/>
      <c r="I45" s="722"/>
      <c r="J45" s="722"/>
      <c r="K45" s="722"/>
      <c r="L45" s="722"/>
      <c r="M45" s="726" t="s">
        <v>2</v>
      </c>
      <c r="N45" s="722"/>
      <c r="O45" s="722"/>
      <c r="P45" s="722"/>
      <c r="Q45" s="722"/>
      <c r="R45" s="722"/>
      <c r="S45" s="722"/>
      <c r="T45" s="722"/>
      <c r="U45" s="724"/>
      <c r="V45" s="722" t="s">
        <v>1</v>
      </c>
      <c r="W45" s="722"/>
      <c r="X45" s="722"/>
      <c r="Y45" s="722"/>
      <c r="Z45" s="722"/>
      <c r="AA45" s="722"/>
      <c r="AB45" s="722"/>
      <c r="AC45" s="722"/>
      <c r="AD45" s="724"/>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N45" s="745" t="s">
        <v>237</v>
      </c>
      <c r="BO45" s="745"/>
      <c r="BP45" s="653"/>
      <c r="BQ45" s="726" t="s">
        <v>0</v>
      </c>
      <c r="BR45" s="722"/>
      <c r="BS45" s="722"/>
      <c r="BT45" s="722"/>
      <c r="BU45" s="722"/>
      <c r="BV45" s="722"/>
      <c r="BW45" s="722"/>
      <c r="BX45" s="722"/>
      <c r="BY45" s="722"/>
      <c r="BZ45" s="726" t="s">
        <v>2</v>
      </c>
      <c r="CA45" s="722"/>
      <c r="CB45" s="722"/>
      <c r="CC45" s="722"/>
      <c r="CD45" s="722"/>
      <c r="CE45" s="722"/>
      <c r="CF45" s="722"/>
      <c r="CG45" s="722"/>
      <c r="CH45" s="724"/>
      <c r="CI45" s="722" t="s">
        <v>1</v>
      </c>
      <c r="CJ45" s="722"/>
      <c r="CK45" s="722"/>
      <c r="CL45" s="722"/>
      <c r="CM45" s="722"/>
      <c r="CN45" s="722"/>
      <c r="CO45" s="722"/>
      <c r="CP45" s="722"/>
      <c r="CQ45" s="724"/>
      <c r="CR45" s="202"/>
      <c r="CS45" s="202"/>
      <c r="CT45" s="202"/>
      <c r="CU45" s="202"/>
      <c r="CV45" s="202"/>
      <c r="CW45" s="202"/>
      <c r="CX45" s="202"/>
      <c r="CY45" s="202"/>
      <c r="CZ45" s="202"/>
      <c r="DA45" s="202"/>
      <c r="DB45" s="202"/>
      <c r="DC45" s="202"/>
      <c r="DD45" s="202"/>
      <c r="DE45" s="202"/>
      <c r="DF45" s="202"/>
      <c r="DG45" s="202"/>
      <c r="DH45" s="202"/>
      <c r="DI45" s="202"/>
      <c r="DJ45" s="202"/>
      <c r="DK45" s="202"/>
      <c r="DL45" s="202"/>
      <c r="DM45" s="202"/>
      <c r="DN45" s="202"/>
      <c r="DO45" s="202"/>
      <c r="DP45" s="202"/>
      <c r="DQ45" s="202"/>
      <c r="DR45" s="202"/>
      <c r="DS45" s="202"/>
      <c r="DT45" s="202"/>
    </row>
    <row r="46" spans="1:124" ht="4.5" customHeight="1">
      <c r="A46" s="745"/>
      <c r="B46" s="745"/>
      <c r="C46" s="653"/>
      <c r="D46" s="643"/>
      <c r="E46" s="644"/>
      <c r="F46" s="644"/>
      <c r="G46" s="644"/>
      <c r="H46" s="644"/>
      <c r="I46" s="644"/>
      <c r="J46" s="644"/>
      <c r="K46" s="644"/>
      <c r="L46" s="644"/>
      <c r="M46" s="643"/>
      <c r="N46" s="644"/>
      <c r="O46" s="644"/>
      <c r="P46" s="644"/>
      <c r="Q46" s="644"/>
      <c r="R46" s="644"/>
      <c r="S46" s="644"/>
      <c r="T46" s="644"/>
      <c r="U46" s="653"/>
      <c r="V46" s="644"/>
      <c r="W46" s="644"/>
      <c r="X46" s="644"/>
      <c r="Y46" s="644"/>
      <c r="Z46" s="644"/>
      <c r="AA46" s="644"/>
      <c r="AB46" s="644"/>
      <c r="AC46" s="644"/>
      <c r="AD46" s="653"/>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N46" s="745"/>
      <c r="BO46" s="745"/>
      <c r="BP46" s="653"/>
      <c r="BQ46" s="643"/>
      <c r="BR46" s="644"/>
      <c r="BS46" s="644"/>
      <c r="BT46" s="644"/>
      <c r="BU46" s="644"/>
      <c r="BV46" s="644"/>
      <c r="BW46" s="644"/>
      <c r="BX46" s="644"/>
      <c r="BY46" s="644"/>
      <c r="BZ46" s="643"/>
      <c r="CA46" s="644"/>
      <c r="CB46" s="644"/>
      <c r="CC46" s="644"/>
      <c r="CD46" s="644"/>
      <c r="CE46" s="644"/>
      <c r="CF46" s="644"/>
      <c r="CG46" s="644"/>
      <c r="CH46" s="653"/>
      <c r="CI46" s="644"/>
      <c r="CJ46" s="644"/>
      <c r="CK46" s="644"/>
      <c r="CL46" s="644"/>
      <c r="CM46" s="644"/>
      <c r="CN46" s="644"/>
      <c r="CO46" s="644"/>
      <c r="CP46" s="644"/>
      <c r="CQ46" s="653"/>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row>
    <row r="47" spans="1:124" ht="4.5" customHeight="1" thickBot="1">
      <c r="A47" s="745"/>
      <c r="B47" s="745"/>
      <c r="C47" s="653"/>
      <c r="D47" s="646"/>
      <c r="E47" s="647"/>
      <c r="F47" s="647"/>
      <c r="G47" s="647"/>
      <c r="H47" s="647"/>
      <c r="I47" s="647"/>
      <c r="J47" s="647"/>
      <c r="K47" s="647"/>
      <c r="L47" s="647"/>
      <c r="M47" s="646"/>
      <c r="N47" s="647"/>
      <c r="O47" s="647"/>
      <c r="P47" s="647"/>
      <c r="Q47" s="647"/>
      <c r="R47" s="647"/>
      <c r="S47" s="647"/>
      <c r="T47" s="647"/>
      <c r="U47" s="654"/>
      <c r="V47" s="647"/>
      <c r="W47" s="647"/>
      <c r="X47" s="647"/>
      <c r="Y47" s="647"/>
      <c r="Z47" s="647"/>
      <c r="AA47" s="647"/>
      <c r="AB47" s="647"/>
      <c r="AC47" s="647"/>
      <c r="AD47" s="654"/>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N47" s="745"/>
      <c r="BO47" s="745"/>
      <c r="BP47" s="653"/>
      <c r="BQ47" s="646"/>
      <c r="BR47" s="647"/>
      <c r="BS47" s="647"/>
      <c r="BT47" s="647"/>
      <c r="BU47" s="647"/>
      <c r="BV47" s="647"/>
      <c r="BW47" s="647"/>
      <c r="BX47" s="647"/>
      <c r="BY47" s="647"/>
      <c r="BZ47" s="646"/>
      <c r="CA47" s="647"/>
      <c r="CB47" s="647"/>
      <c r="CC47" s="647"/>
      <c r="CD47" s="647"/>
      <c r="CE47" s="647"/>
      <c r="CF47" s="647"/>
      <c r="CG47" s="647"/>
      <c r="CH47" s="654"/>
      <c r="CI47" s="647"/>
      <c r="CJ47" s="647"/>
      <c r="CK47" s="647"/>
      <c r="CL47" s="647"/>
      <c r="CM47" s="647"/>
      <c r="CN47" s="647"/>
      <c r="CO47" s="647"/>
      <c r="CP47" s="647"/>
      <c r="CQ47" s="654"/>
      <c r="CR47" s="202"/>
      <c r="CS47" s="202"/>
      <c r="CT47" s="202"/>
      <c r="CU47" s="202"/>
      <c r="CV47" s="202"/>
      <c r="CW47" s="202"/>
      <c r="CX47" s="202"/>
      <c r="CY47" s="202"/>
      <c r="CZ47" s="202"/>
      <c r="DA47" s="202"/>
      <c r="DB47" s="202"/>
      <c r="DC47" s="202"/>
      <c r="DD47" s="202"/>
      <c r="DE47" s="202"/>
      <c r="DF47" s="202"/>
      <c r="DG47" s="202"/>
      <c r="DH47" s="202"/>
      <c r="DI47" s="202"/>
      <c r="DJ47" s="202"/>
      <c r="DK47" s="202"/>
      <c r="DL47" s="202"/>
      <c r="DM47" s="202"/>
      <c r="DN47" s="202"/>
      <c r="DO47" s="202"/>
      <c r="DP47" s="202"/>
      <c r="DQ47" s="202"/>
      <c r="DR47" s="202"/>
      <c r="DS47" s="202"/>
      <c r="DT47" s="202"/>
    </row>
    <row r="48" spans="1:124" ht="4.5" customHeight="1">
      <c r="A48" s="745"/>
      <c r="B48" s="745"/>
      <c r="C48" s="653"/>
      <c r="D48" s="726">
        <v>1</v>
      </c>
      <c r="E48" s="722"/>
      <c r="F48" s="723"/>
      <c r="G48" s="721">
        <v>2</v>
      </c>
      <c r="H48" s="722"/>
      <c r="I48" s="723"/>
      <c r="J48" s="721">
        <v>3</v>
      </c>
      <c r="K48" s="722"/>
      <c r="L48" s="724"/>
      <c r="M48" s="726">
        <v>4</v>
      </c>
      <c r="N48" s="722"/>
      <c r="O48" s="723"/>
      <c r="P48" s="721">
        <v>5</v>
      </c>
      <c r="Q48" s="722"/>
      <c r="R48" s="723"/>
      <c r="S48" s="721">
        <v>6</v>
      </c>
      <c r="T48" s="722"/>
      <c r="U48" s="724"/>
      <c r="V48" s="726">
        <v>7</v>
      </c>
      <c r="W48" s="722"/>
      <c r="X48" s="723"/>
      <c r="Y48" s="721">
        <v>8</v>
      </c>
      <c r="Z48" s="722"/>
      <c r="AA48" s="723"/>
      <c r="AB48" s="721">
        <v>9</v>
      </c>
      <c r="AC48" s="722"/>
      <c r="AD48" s="724"/>
      <c r="AE48" s="202"/>
      <c r="AF48" s="744"/>
      <c r="AG48" s="744"/>
      <c r="AH48" s="744"/>
      <c r="AI48" s="744"/>
      <c r="AJ48" s="744"/>
      <c r="AK48" s="744"/>
      <c r="AL48" s="744"/>
      <c r="AM48" s="744"/>
      <c r="AN48" s="744"/>
      <c r="AO48" s="744"/>
      <c r="AP48" s="744"/>
      <c r="AQ48" s="744"/>
      <c r="AR48" s="744"/>
      <c r="AS48" s="744"/>
      <c r="AT48" s="744"/>
      <c r="AU48" s="744"/>
      <c r="AV48" s="744"/>
      <c r="AW48" s="202"/>
      <c r="AX48" s="202"/>
      <c r="AY48" s="202"/>
      <c r="AZ48" s="202"/>
      <c r="BA48" s="202"/>
      <c r="BB48" s="202"/>
      <c r="BC48" s="202"/>
      <c r="BD48" s="202"/>
      <c r="BE48" s="202"/>
      <c r="BF48" s="202"/>
      <c r="BG48" s="202"/>
      <c r="BN48" s="745"/>
      <c r="BO48" s="745"/>
      <c r="BP48" s="653"/>
      <c r="BQ48" s="726">
        <v>1</v>
      </c>
      <c r="BR48" s="722"/>
      <c r="BS48" s="723"/>
      <c r="BT48" s="721">
        <v>2</v>
      </c>
      <c r="BU48" s="722"/>
      <c r="BV48" s="723"/>
      <c r="BW48" s="721">
        <v>3</v>
      </c>
      <c r="BX48" s="722"/>
      <c r="BY48" s="724"/>
      <c r="BZ48" s="726">
        <v>4</v>
      </c>
      <c r="CA48" s="722"/>
      <c r="CB48" s="723"/>
      <c r="CC48" s="721">
        <v>5</v>
      </c>
      <c r="CD48" s="722"/>
      <c r="CE48" s="723"/>
      <c r="CF48" s="721">
        <v>6</v>
      </c>
      <c r="CG48" s="722"/>
      <c r="CH48" s="724"/>
      <c r="CI48" s="726">
        <v>7</v>
      </c>
      <c r="CJ48" s="722"/>
      <c r="CK48" s="723"/>
      <c r="CL48" s="721">
        <v>8</v>
      </c>
      <c r="CM48" s="722"/>
      <c r="CN48" s="723"/>
      <c r="CO48" s="721">
        <v>9</v>
      </c>
      <c r="CP48" s="722"/>
      <c r="CQ48" s="724"/>
      <c r="CR48" s="202"/>
      <c r="CS48" s="202"/>
      <c r="CT48" s="202"/>
      <c r="CU48" s="202"/>
      <c r="CV48" s="202"/>
      <c r="CW48" s="202"/>
      <c r="CX48" s="202"/>
      <c r="CY48" s="202"/>
      <c r="CZ48" s="202"/>
      <c r="DA48" s="202"/>
      <c r="DB48" s="202"/>
      <c r="DC48" s="202"/>
      <c r="DD48" s="202"/>
      <c r="DE48" s="202"/>
      <c r="DF48" s="202"/>
      <c r="DG48" s="202"/>
      <c r="DH48" s="202"/>
      <c r="DI48" s="202"/>
      <c r="DJ48" s="202"/>
      <c r="DK48" s="202"/>
      <c r="DL48" s="202"/>
      <c r="DM48" s="202"/>
      <c r="DN48" s="202"/>
      <c r="DO48" s="202"/>
      <c r="DP48" s="202"/>
      <c r="DQ48" s="202"/>
      <c r="DR48" s="202"/>
      <c r="DS48" s="202"/>
      <c r="DT48" s="202"/>
    </row>
    <row r="49" spans="1:124" ht="4.5" customHeight="1">
      <c r="A49" s="745"/>
      <c r="B49" s="745"/>
      <c r="C49" s="653"/>
      <c r="D49" s="643"/>
      <c r="E49" s="644"/>
      <c r="F49" s="645"/>
      <c r="G49" s="650"/>
      <c r="H49" s="644"/>
      <c r="I49" s="645"/>
      <c r="J49" s="650"/>
      <c r="K49" s="644"/>
      <c r="L49" s="653"/>
      <c r="M49" s="643"/>
      <c r="N49" s="644"/>
      <c r="O49" s="645"/>
      <c r="P49" s="650"/>
      <c r="Q49" s="644"/>
      <c r="R49" s="645"/>
      <c r="S49" s="650"/>
      <c r="T49" s="644"/>
      <c r="U49" s="653"/>
      <c r="V49" s="643"/>
      <c r="W49" s="644"/>
      <c r="X49" s="645"/>
      <c r="Y49" s="650"/>
      <c r="Z49" s="644"/>
      <c r="AA49" s="645"/>
      <c r="AB49" s="650"/>
      <c r="AC49" s="644"/>
      <c r="AD49" s="653"/>
      <c r="AE49" s="202"/>
      <c r="AF49" s="744"/>
      <c r="AG49" s="744"/>
      <c r="AH49" s="744"/>
      <c r="AI49" s="744"/>
      <c r="AJ49" s="744"/>
      <c r="AK49" s="744"/>
      <c r="AL49" s="744"/>
      <c r="AM49" s="744"/>
      <c r="AN49" s="744"/>
      <c r="AO49" s="744"/>
      <c r="AP49" s="744"/>
      <c r="AQ49" s="744"/>
      <c r="AR49" s="744"/>
      <c r="AS49" s="744"/>
      <c r="AT49" s="744"/>
      <c r="AU49" s="744"/>
      <c r="AV49" s="744"/>
      <c r="AW49" s="202"/>
      <c r="AX49" s="202"/>
      <c r="AY49" s="202"/>
      <c r="AZ49" s="202"/>
      <c r="BA49" s="202"/>
      <c r="BB49" s="202"/>
      <c r="BC49" s="202"/>
      <c r="BD49" s="202"/>
      <c r="BE49" s="202"/>
      <c r="BF49" s="202"/>
      <c r="BG49" s="202"/>
      <c r="BN49" s="745"/>
      <c r="BO49" s="745"/>
      <c r="BP49" s="653"/>
      <c r="BQ49" s="643"/>
      <c r="BR49" s="644"/>
      <c r="BS49" s="645"/>
      <c r="BT49" s="650"/>
      <c r="BU49" s="644"/>
      <c r="BV49" s="645"/>
      <c r="BW49" s="650"/>
      <c r="BX49" s="644"/>
      <c r="BY49" s="653"/>
      <c r="BZ49" s="643"/>
      <c r="CA49" s="644"/>
      <c r="CB49" s="645"/>
      <c r="CC49" s="650"/>
      <c r="CD49" s="644"/>
      <c r="CE49" s="645"/>
      <c r="CF49" s="650"/>
      <c r="CG49" s="644"/>
      <c r="CH49" s="653"/>
      <c r="CI49" s="643"/>
      <c r="CJ49" s="644"/>
      <c r="CK49" s="645"/>
      <c r="CL49" s="650"/>
      <c r="CM49" s="644"/>
      <c r="CN49" s="645"/>
      <c r="CO49" s="650"/>
      <c r="CP49" s="644"/>
      <c r="CQ49" s="653"/>
      <c r="CR49" s="202"/>
      <c r="CS49" s="202"/>
      <c r="CT49" s="202"/>
      <c r="CU49" s="202"/>
      <c r="CV49" s="202"/>
      <c r="CW49" s="202"/>
      <c r="CX49" s="202"/>
      <c r="CY49" s="202"/>
      <c r="CZ49" s="202"/>
      <c r="DA49" s="202"/>
      <c r="DB49" s="202"/>
      <c r="DC49" s="202"/>
      <c r="DD49" s="202"/>
      <c r="DE49" s="202"/>
      <c r="DF49" s="202"/>
      <c r="DG49" s="202"/>
      <c r="DH49" s="202"/>
      <c r="DI49" s="202"/>
      <c r="DJ49" s="202"/>
      <c r="DK49" s="202"/>
      <c r="DL49" s="202"/>
      <c r="DM49" s="202"/>
      <c r="DN49" s="202"/>
      <c r="DO49" s="202"/>
      <c r="DP49" s="202"/>
      <c r="DQ49" s="202"/>
      <c r="DR49" s="202"/>
      <c r="DS49" s="202"/>
      <c r="DT49" s="202"/>
    </row>
    <row r="50" spans="1:124" ht="4.5" customHeight="1" thickBot="1">
      <c r="A50" s="745"/>
      <c r="B50" s="745"/>
      <c r="C50" s="653"/>
      <c r="D50" s="646"/>
      <c r="E50" s="647"/>
      <c r="F50" s="648"/>
      <c r="G50" s="651"/>
      <c r="H50" s="647"/>
      <c r="I50" s="648"/>
      <c r="J50" s="651"/>
      <c r="K50" s="647"/>
      <c r="L50" s="654"/>
      <c r="M50" s="646"/>
      <c r="N50" s="647"/>
      <c r="O50" s="648"/>
      <c r="P50" s="651"/>
      <c r="Q50" s="647"/>
      <c r="R50" s="648"/>
      <c r="S50" s="651"/>
      <c r="T50" s="647"/>
      <c r="U50" s="654"/>
      <c r="V50" s="646"/>
      <c r="W50" s="647"/>
      <c r="X50" s="648"/>
      <c r="Y50" s="651"/>
      <c r="Z50" s="647"/>
      <c r="AA50" s="648"/>
      <c r="AB50" s="651"/>
      <c r="AC50" s="647"/>
      <c r="AD50" s="654"/>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N50" s="745"/>
      <c r="BO50" s="745"/>
      <c r="BP50" s="653"/>
      <c r="BQ50" s="646"/>
      <c r="BR50" s="647"/>
      <c r="BS50" s="648"/>
      <c r="BT50" s="651"/>
      <c r="BU50" s="647"/>
      <c r="BV50" s="648"/>
      <c r="BW50" s="651"/>
      <c r="BX50" s="647"/>
      <c r="BY50" s="654"/>
      <c r="BZ50" s="646"/>
      <c r="CA50" s="647"/>
      <c r="CB50" s="648"/>
      <c r="CC50" s="651"/>
      <c r="CD50" s="647"/>
      <c r="CE50" s="648"/>
      <c r="CF50" s="651"/>
      <c r="CG50" s="647"/>
      <c r="CH50" s="654"/>
      <c r="CI50" s="646"/>
      <c r="CJ50" s="647"/>
      <c r="CK50" s="648"/>
      <c r="CL50" s="651"/>
      <c r="CM50" s="647"/>
      <c r="CN50" s="648"/>
      <c r="CO50" s="651"/>
      <c r="CP50" s="647"/>
      <c r="CQ50" s="654"/>
      <c r="CR50" s="202"/>
      <c r="CS50" s="202"/>
      <c r="CT50" s="202"/>
      <c r="CU50" s="202"/>
      <c r="CV50" s="202"/>
      <c r="CW50" s="202"/>
      <c r="CX50" s="202"/>
      <c r="CY50" s="202"/>
      <c r="CZ50" s="202"/>
      <c r="DA50" s="202"/>
      <c r="DB50" s="202"/>
      <c r="DC50" s="202"/>
      <c r="DD50" s="202"/>
      <c r="DE50" s="202"/>
      <c r="DF50" s="202"/>
      <c r="DG50" s="202"/>
      <c r="DH50" s="202"/>
      <c r="DI50" s="202"/>
      <c r="DJ50" s="202"/>
      <c r="DK50" s="202"/>
      <c r="DL50" s="202"/>
      <c r="DM50" s="202"/>
      <c r="DN50" s="202"/>
      <c r="DO50" s="202"/>
      <c r="DP50" s="202"/>
      <c r="DQ50" s="202"/>
      <c r="DR50" s="202"/>
      <c r="DS50" s="202"/>
      <c r="DT50" s="202"/>
    </row>
    <row r="51" spans="1:124" ht="4.5" customHeight="1">
      <c r="A51" s="202"/>
      <c r="B51" s="741" t="s">
        <v>5</v>
      </c>
      <c r="C51" s="741" t="s">
        <v>32</v>
      </c>
      <c r="D51" s="726"/>
      <c r="E51" s="722"/>
      <c r="F51" s="723"/>
      <c r="G51" s="721">
        <v>7</v>
      </c>
      <c r="H51" s="722"/>
      <c r="I51" s="723"/>
      <c r="J51" s="721"/>
      <c r="K51" s="722"/>
      <c r="L51" s="724"/>
      <c r="M51" s="726"/>
      <c r="N51" s="722"/>
      <c r="O51" s="723"/>
      <c r="P51" s="721"/>
      <c r="Q51" s="722"/>
      <c r="R51" s="723"/>
      <c r="S51" s="721"/>
      <c r="T51" s="722"/>
      <c r="U51" s="724"/>
      <c r="V51" s="726"/>
      <c r="W51" s="722"/>
      <c r="X51" s="723"/>
      <c r="Y51" s="721"/>
      <c r="Z51" s="722"/>
      <c r="AA51" s="723"/>
      <c r="AB51" s="721">
        <v>3</v>
      </c>
      <c r="AC51" s="722"/>
      <c r="AD51" s="724"/>
      <c r="AE51" s="202"/>
      <c r="AF51" s="202"/>
      <c r="AG51" s="727">
        <v>6</v>
      </c>
      <c r="AH51" s="728"/>
      <c r="AI51" s="729"/>
      <c r="AJ51" s="730">
        <v>7</v>
      </c>
      <c r="AK51" s="728"/>
      <c r="AL51" s="729"/>
      <c r="AM51" s="730">
        <v>9</v>
      </c>
      <c r="AN51" s="728"/>
      <c r="AO51" s="731"/>
      <c r="AP51" s="739">
        <v>2</v>
      </c>
      <c r="AQ51" s="736"/>
      <c r="AR51" s="737"/>
      <c r="AS51" s="735">
        <v>5</v>
      </c>
      <c r="AT51" s="736"/>
      <c r="AU51" s="737"/>
      <c r="AV51" s="735">
        <v>8</v>
      </c>
      <c r="AW51" s="736"/>
      <c r="AX51" s="738"/>
      <c r="AY51" s="727">
        <v>1</v>
      </c>
      <c r="AZ51" s="728"/>
      <c r="BA51" s="729"/>
      <c r="BB51" s="730">
        <v>4</v>
      </c>
      <c r="BC51" s="728"/>
      <c r="BD51" s="729"/>
      <c r="BE51" s="730">
        <v>3</v>
      </c>
      <c r="BF51" s="728"/>
      <c r="BG51" s="731"/>
      <c r="BN51" s="202"/>
      <c r="BO51" s="741" t="s">
        <v>5</v>
      </c>
      <c r="BP51" s="741" t="s">
        <v>32</v>
      </c>
      <c r="BQ51" s="726"/>
      <c r="BR51" s="722"/>
      <c r="BS51" s="723"/>
      <c r="BT51" s="721"/>
      <c r="BU51" s="722"/>
      <c r="BV51" s="723"/>
      <c r="BW51" s="721">
        <v>5</v>
      </c>
      <c r="BX51" s="722"/>
      <c r="BY51" s="724"/>
      <c r="BZ51" s="726"/>
      <c r="CA51" s="722"/>
      <c r="CB51" s="723"/>
      <c r="CC51" s="721"/>
      <c r="CD51" s="722"/>
      <c r="CE51" s="723"/>
      <c r="CF51" s="721">
        <v>9</v>
      </c>
      <c r="CG51" s="722"/>
      <c r="CH51" s="724"/>
      <c r="CI51" s="726">
        <v>8</v>
      </c>
      <c r="CJ51" s="722"/>
      <c r="CK51" s="723"/>
      <c r="CL51" s="721"/>
      <c r="CM51" s="722"/>
      <c r="CN51" s="723"/>
      <c r="CO51" s="721"/>
      <c r="CP51" s="722"/>
      <c r="CQ51" s="724"/>
      <c r="CR51" s="202"/>
      <c r="CS51" s="202"/>
      <c r="CT51" s="716">
        <v>3</v>
      </c>
      <c r="CU51" s="717"/>
      <c r="CV51" s="718"/>
      <c r="CW51" s="719">
        <v>2</v>
      </c>
      <c r="CX51" s="717"/>
      <c r="CY51" s="718"/>
      <c r="CZ51" s="719">
        <v>5</v>
      </c>
      <c r="DA51" s="717"/>
      <c r="DB51" s="720"/>
      <c r="DC51" s="725">
        <v>4</v>
      </c>
      <c r="DD51" s="713"/>
      <c r="DE51" s="714"/>
      <c r="DF51" s="712">
        <v>7</v>
      </c>
      <c r="DG51" s="713"/>
      <c r="DH51" s="714"/>
      <c r="DI51" s="712">
        <v>9</v>
      </c>
      <c r="DJ51" s="713"/>
      <c r="DK51" s="715"/>
      <c r="DL51" s="716">
        <v>8</v>
      </c>
      <c r="DM51" s="717"/>
      <c r="DN51" s="718"/>
      <c r="DO51" s="719">
        <v>1</v>
      </c>
      <c r="DP51" s="717"/>
      <c r="DQ51" s="718"/>
      <c r="DR51" s="719">
        <v>6</v>
      </c>
      <c r="DS51" s="717"/>
      <c r="DT51" s="720"/>
    </row>
    <row r="52" spans="1:124" ht="4.5" customHeight="1">
      <c r="A52" s="202"/>
      <c r="B52" s="732"/>
      <c r="C52" s="732"/>
      <c r="D52" s="643"/>
      <c r="E52" s="644"/>
      <c r="F52" s="645"/>
      <c r="G52" s="650"/>
      <c r="H52" s="644"/>
      <c r="I52" s="645"/>
      <c r="J52" s="650"/>
      <c r="K52" s="644"/>
      <c r="L52" s="653"/>
      <c r="M52" s="643"/>
      <c r="N52" s="644"/>
      <c r="O52" s="645"/>
      <c r="P52" s="650"/>
      <c r="Q52" s="644"/>
      <c r="R52" s="645"/>
      <c r="S52" s="650"/>
      <c r="T52" s="644"/>
      <c r="U52" s="653"/>
      <c r="V52" s="643"/>
      <c r="W52" s="644"/>
      <c r="X52" s="645"/>
      <c r="Y52" s="650"/>
      <c r="Z52" s="644"/>
      <c r="AA52" s="645"/>
      <c r="AB52" s="650"/>
      <c r="AC52" s="644"/>
      <c r="AD52" s="653"/>
      <c r="AE52" s="202"/>
      <c r="AF52" s="202"/>
      <c r="AG52" s="674"/>
      <c r="AH52" s="659"/>
      <c r="AI52" s="660"/>
      <c r="AJ52" s="658"/>
      <c r="AK52" s="659"/>
      <c r="AL52" s="660"/>
      <c r="AM52" s="658"/>
      <c r="AN52" s="659"/>
      <c r="AO52" s="665"/>
      <c r="AP52" s="699"/>
      <c r="AQ52" s="687"/>
      <c r="AR52" s="688"/>
      <c r="AS52" s="686"/>
      <c r="AT52" s="687"/>
      <c r="AU52" s="688"/>
      <c r="AV52" s="686"/>
      <c r="AW52" s="687"/>
      <c r="AX52" s="693"/>
      <c r="AY52" s="674"/>
      <c r="AZ52" s="659"/>
      <c r="BA52" s="660"/>
      <c r="BB52" s="658"/>
      <c r="BC52" s="659"/>
      <c r="BD52" s="660"/>
      <c r="BE52" s="658"/>
      <c r="BF52" s="659"/>
      <c r="BG52" s="665"/>
      <c r="BN52" s="202"/>
      <c r="BO52" s="732"/>
      <c r="BP52" s="732"/>
      <c r="BQ52" s="643"/>
      <c r="BR52" s="644"/>
      <c r="BS52" s="645"/>
      <c r="BT52" s="650"/>
      <c r="BU52" s="644"/>
      <c r="BV52" s="645"/>
      <c r="BW52" s="650"/>
      <c r="BX52" s="644"/>
      <c r="BY52" s="653"/>
      <c r="BZ52" s="643"/>
      <c r="CA52" s="644"/>
      <c r="CB52" s="645"/>
      <c r="CC52" s="650"/>
      <c r="CD52" s="644"/>
      <c r="CE52" s="645"/>
      <c r="CF52" s="650"/>
      <c r="CG52" s="644"/>
      <c r="CH52" s="653"/>
      <c r="CI52" s="643"/>
      <c r="CJ52" s="644"/>
      <c r="CK52" s="645"/>
      <c r="CL52" s="650"/>
      <c r="CM52" s="644"/>
      <c r="CN52" s="645"/>
      <c r="CO52" s="650"/>
      <c r="CP52" s="644"/>
      <c r="CQ52" s="653"/>
      <c r="CR52" s="202"/>
      <c r="CS52" s="202"/>
      <c r="CT52" s="600"/>
      <c r="CU52" s="601"/>
      <c r="CV52" s="602"/>
      <c r="CW52" s="607"/>
      <c r="CX52" s="601"/>
      <c r="CY52" s="602"/>
      <c r="CZ52" s="607"/>
      <c r="DA52" s="601"/>
      <c r="DB52" s="610"/>
      <c r="DC52" s="628"/>
      <c r="DD52" s="629"/>
      <c r="DE52" s="630"/>
      <c r="DF52" s="635"/>
      <c r="DG52" s="629"/>
      <c r="DH52" s="630"/>
      <c r="DI52" s="635"/>
      <c r="DJ52" s="629"/>
      <c r="DK52" s="638"/>
      <c r="DL52" s="600"/>
      <c r="DM52" s="601"/>
      <c r="DN52" s="602"/>
      <c r="DO52" s="607"/>
      <c r="DP52" s="601"/>
      <c r="DQ52" s="602"/>
      <c r="DR52" s="607"/>
      <c r="DS52" s="601"/>
      <c r="DT52" s="610"/>
    </row>
    <row r="53" spans="1:124" ht="4.5" customHeight="1">
      <c r="A53" s="202"/>
      <c r="B53" s="732"/>
      <c r="C53" s="742"/>
      <c r="D53" s="682"/>
      <c r="E53" s="679"/>
      <c r="F53" s="680"/>
      <c r="G53" s="678"/>
      <c r="H53" s="679"/>
      <c r="I53" s="680"/>
      <c r="J53" s="678"/>
      <c r="K53" s="679"/>
      <c r="L53" s="681"/>
      <c r="M53" s="682"/>
      <c r="N53" s="679"/>
      <c r="O53" s="680"/>
      <c r="P53" s="678"/>
      <c r="Q53" s="679"/>
      <c r="R53" s="680"/>
      <c r="S53" s="678"/>
      <c r="T53" s="679"/>
      <c r="U53" s="681"/>
      <c r="V53" s="682"/>
      <c r="W53" s="679"/>
      <c r="X53" s="680"/>
      <c r="Y53" s="678"/>
      <c r="Z53" s="679"/>
      <c r="AA53" s="680"/>
      <c r="AB53" s="678"/>
      <c r="AC53" s="679"/>
      <c r="AD53" s="681"/>
      <c r="AE53" s="202"/>
      <c r="AF53" s="202"/>
      <c r="AG53" s="675"/>
      <c r="AH53" s="676"/>
      <c r="AI53" s="677"/>
      <c r="AJ53" s="709"/>
      <c r="AK53" s="676"/>
      <c r="AL53" s="677"/>
      <c r="AM53" s="709"/>
      <c r="AN53" s="676"/>
      <c r="AO53" s="710"/>
      <c r="AP53" s="711"/>
      <c r="AQ53" s="690"/>
      <c r="AR53" s="691"/>
      <c r="AS53" s="689"/>
      <c r="AT53" s="690"/>
      <c r="AU53" s="691"/>
      <c r="AV53" s="689"/>
      <c r="AW53" s="690"/>
      <c r="AX53" s="694"/>
      <c r="AY53" s="675"/>
      <c r="AZ53" s="676"/>
      <c r="BA53" s="677"/>
      <c r="BB53" s="709"/>
      <c r="BC53" s="676"/>
      <c r="BD53" s="677"/>
      <c r="BE53" s="709"/>
      <c r="BF53" s="676"/>
      <c r="BG53" s="710"/>
      <c r="BN53" s="202"/>
      <c r="BO53" s="732"/>
      <c r="BP53" s="742"/>
      <c r="BQ53" s="682"/>
      <c r="BR53" s="679"/>
      <c r="BS53" s="680"/>
      <c r="BT53" s="678"/>
      <c r="BU53" s="679"/>
      <c r="BV53" s="680"/>
      <c r="BW53" s="678"/>
      <c r="BX53" s="679"/>
      <c r="BY53" s="681"/>
      <c r="BZ53" s="682"/>
      <c r="CA53" s="679"/>
      <c r="CB53" s="680"/>
      <c r="CC53" s="678"/>
      <c r="CD53" s="679"/>
      <c r="CE53" s="680"/>
      <c r="CF53" s="678"/>
      <c r="CG53" s="679"/>
      <c r="CH53" s="681"/>
      <c r="CI53" s="682"/>
      <c r="CJ53" s="679"/>
      <c r="CK53" s="680"/>
      <c r="CL53" s="678"/>
      <c r="CM53" s="679"/>
      <c r="CN53" s="680"/>
      <c r="CO53" s="678"/>
      <c r="CP53" s="679"/>
      <c r="CQ53" s="681"/>
      <c r="CR53" s="202"/>
      <c r="CS53" s="202"/>
      <c r="CT53" s="670"/>
      <c r="CU53" s="671"/>
      <c r="CV53" s="672"/>
      <c r="CW53" s="706"/>
      <c r="CX53" s="671"/>
      <c r="CY53" s="672"/>
      <c r="CZ53" s="706"/>
      <c r="DA53" s="671"/>
      <c r="DB53" s="707"/>
      <c r="DC53" s="708"/>
      <c r="DD53" s="668"/>
      <c r="DE53" s="695"/>
      <c r="DF53" s="667"/>
      <c r="DG53" s="668"/>
      <c r="DH53" s="695"/>
      <c r="DI53" s="667"/>
      <c r="DJ53" s="668"/>
      <c r="DK53" s="669"/>
      <c r="DL53" s="670"/>
      <c r="DM53" s="671"/>
      <c r="DN53" s="672"/>
      <c r="DO53" s="706"/>
      <c r="DP53" s="671"/>
      <c r="DQ53" s="672"/>
      <c r="DR53" s="706"/>
      <c r="DS53" s="671"/>
      <c r="DT53" s="707"/>
    </row>
    <row r="54" spans="1:124" ht="4.5" customHeight="1">
      <c r="A54" s="202"/>
      <c r="B54" s="732"/>
      <c r="C54" s="696" t="s">
        <v>33</v>
      </c>
      <c r="D54" s="640"/>
      <c r="E54" s="641"/>
      <c r="F54" s="642"/>
      <c r="G54" s="649"/>
      <c r="H54" s="641"/>
      <c r="I54" s="642"/>
      <c r="J54" s="649">
        <v>4</v>
      </c>
      <c r="K54" s="641"/>
      <c r="L54" s="652"/>
      <c r="M54" s="640"/>
      <c r="N54" s="641"/>
      <c r="O54" s="642"/>
      <c r="P54" s="649"/>
      <c r="Q54" s="641"/>
      <c r="R54" s="642"/>
      <c r="S54" s="649">
        <v>9</v>
      </c>
      <c r="T54" s="641"/>
      <c r="U54" s="652"/>
      <c r="V54" s="640">
        <v>5</v>
      </c>
      <c r="W54" s="641"/>
      <c r="X54" s="642"/>
      <c r="Y54" s="649"/>
      <c r="Z54" s="641"/>
      <c r="AA54" s="642"/>
      <c r="AB54" s="649"/>
      <c r="AC54" s="641"/>
      <c r="AD54" s="652"/>
      <c r="AE54" s="202"/>
      <c r="AF54" s="202"/>
      <c r="AG54" s="673">
        <v>1</v>
      </c>
      <c r="AH54" s="656"/>
      <c r="AI54" s="657"/>
      <c r="AJ54" s="655">
        <v>2</v>
      </c>
      <c r="AK54" s="656"/>
      <c r="AL54" s="657"/>
      <c r="AM54" s="655">
        <v>4</v>
      </c>
      <c r="AN54" s="656"/>
      <c r="AO54" s="664"/>
      <c r="AP54" s="698">
        <v>3</v>
      </c>
      <c r="AQ54" s="684"/>
      <c r="AR54" s="685"/>
      <c r="AS54" s="683">
        <v>7</v>
      </c>
      <c r="AT54" s="684"/>
      <c r="AU54" s="685"/>
      <c r="AV54" s="683">
        <v>9</v>
      </c>
      <c r="AW54" s="684"/>
      <c r="AX54" s="692"/>
      <c r="AY54" s="673">
        <v>5</v>
      </c>
      <c r="AZ54" s="656"/>
      <c r="BA54" s="657"/>
      <c r="BB54" s="655">
        <v>8</v>
      </c>
      <c r="BC54" s="656"/>
      <c r="BD54" s="657"/>
      <c r="BE54" s="655">
        <v>6</v>
      </c>
      <c r="BF54" s="656"/>
      <c r="BG54" s="664"/>
      <c r="BN54" s="202"/>
      <c r="BO54" s="732"/>
      <c r="BP54" s="696" t="s">
        <v>33</v>
      </c>
      <c r="BQ54" s="640">
        <v>1</v>
      </c>
      <c r="BR54" s="641"/>
      <c r="BS54" s="642"/>
      <c r="BT54" s="649"/>
      <c r="BU54" s="641"/>
      <c r="BV54" s="642"/>
      <c r="BW54" s="649"/>
      <c r="BX54" s="641"/>
      <c r="BY54" s="652"/>
      <c r="BZ54" s="640">
        <v>3</v>
      </c>
      <c r="CA54" s="641"/>
      <c r="CB54" s="642"/>
      <c r="CC54" s="649"/>
      <c r="CD54" s="641"/>
      <c r="CE54" s="642"/>
      <c r="CF54" s="649"/>
      <c r="CG54" s="641"/>
      <c r="CH54" s="652"/>
      <c r="CI54" s="640">
        <v>2</v>
      </c>
      <c r="CJ54" s="641"/>
      <c r="CK54" s="642"/>
      <c r="CL54" s="649"/>
      <c r="CM54" s="641"/>
      <c r="CN54" s="642"/>
      <c r="CO54" s="649"/>
      <c r="CP54" s="641"/>
      <c r="CQ54" s="652"/>
      <c r="CR54" s="202"/>
      <c r="CS54" s="202"/>
      <c r="CT54" s="597">
        <v>1</v>
      </c>
      <c r="CU54" s="598"/>
      <c r="CV54" s="599"/>
      <c r="CW54" s="606">
        <v>8</v>
      </c>
      <c r="CX54" s="598"/>
      <c r="CY54" s="599"/>
      <c r="CZ54" s="606">
        <v>4</v>
      </c>
      <c r="DA54" s="598"/>
      <c r="DB54" s="609"/>
      <c r="DC54" s="625">
        <v>3</v>
      </c>
      <c r="DD54" s="626"/>
      <c r="DE54" s="627"/>
      <c r="DF54" s="634">
        <v>5</v>
      </c>
      <c r="DG54" s="626"/>
      <c r="DH54" s="627"/>
      <c r="DI54" s="634">
        <v>6</v>
      </c>
      <c r="DJ54" s="626"/>
      <c r="DK54" s="637"/>
      <c r="DL54" s="597">
        <v>2</v>
      </c>
      <c r="DM54" s="598"/>
      <c r="DN54" s="599"/>
      <c r="DO54" s="606">
        <v>7</v>
      </c>
      <c r="DP54" s="598"/>
      <c r="DQ54" s="599"/>
      <c r="DR54" s="606">
        <v>9</v>
      </c>
      <c r="DS54" s="598"/>
      <c r="DT54" s="609"/>
    </row>
    <row r="55" spans="1:124" ht="4.5" customHeight="1">
      <c r="A55" s="202"/>
      <c r="B55" s="732"/>
      <c r="C55" s="696"/>
      <c r="D55" s="643"/>
      <c r="E55" s="644"/>
      <c r="F55" s="645"/>
      <c r="G55" s="650"/>
      <c r="H55" s="644"/>
      <c r="I55" s="645"/>
      <c r="J55" s="650"/>
      <c r="K55" s="644"/>
      <c r="L55" s="653"/>
      <c r="M55" s="643"/>
      <c r="N55" s="644"/>
      <c r="O55" s="645"/>
      <c r="P55" s="650"/>
      <c r="Q55" s="644"/>
      <c r="R55" s="645"/>
      <c r="S55" s="650"/>
      <c r="T55" s="644"/>
      <c r="U55" s="653"/>
      <c r="V55" s="643"/>
      <c r="W55" s="644"/>
      <c r="X55" s="645"/>
      <c r="Y55" s="650"/>
      <c r="Z55" s="644"/>
      <c r="AA55" s="645"/>
      <c r="AB55" s="650"/>
      <c r="AC55" s="644"/>
      <c r="AD55" s="653"/>
      <c r="AE55" s="202"/>
      <c r="AF55" s="202"/>
      <c r="AG55" s="674"/>
      <c r="AH55" s="659"/>
      <c r="AI55" s="660"/>
      <c r="AJ55" s="658"/>
      <c r="AK55" s="659"/>
      <c r="AL55" s="660"/>
      <c r="AM55" s="658"/>
      <c r="AN55" s="659"/>
      <c r="AO55" s="665"/>
      <c r="AP55" s="699"/>
      <c r="AQ55" s="687"/>
      <c r="AR55" s="688"/>
      <c r="AS55" s="686"/>
      <c r="AT55" s="687"/>
      <c r="AU55" s="688"/>
      <c r="AV55" s="686"/>
      <c r="AW55" s="687"/>
      <c r="AX55" s="693"/>
      <c r="AY55" s="674"/>
      <c r="AZ55" s="659"/>
      <c r="BA55" s="660"/>
      <c r="BB55" s="658"/>
      <c r="BC55" s="659"/>
      <c r="BD55" s="660"/>
      <c r="BE55" s="658"/>
      <c r="BF55" s="659"/>
      <c r="BG55" s="665"/>
      <c r="BN55" s="202"/>
      <c r="BO55" s="732"/>
      <c r="BP55" s="696"/>
      <c r="BQ55" s="643"/>
      <c r="BR55" s="644"/>
      <c r="BS55" s="645"/>
      <c r="BT55" s="650"/>
      <c r="BU55" s="644"/>
      <c r="BV55" s="645"/>
      <c r="BW55" s="650"/>
      <c r="BX55" s="644"/>
      <c r="BY55" s="653"/>
      <c r="BZ55" s="643"/>
      <c r="CA55" s="644"/>
      <c r="CB55" s="645"/>
      <c r="CC55" s="650"/>
      <c r="CD55" s="644"/>
      <c r="CE55" s="645"/>
      <c r="CF55" s="650"/>
      <c r="CG55" s="644"/>
      <c r="CH55" s="653"/>
      <c r="CI55" s="643"/>
      <c r="CJ55" s="644"/>
      <c r="CK55" s="645"/>
      <c r="CL55" s="650"/>
      <c r="CM55" s="644"/>
      <c r="CN55" s="645"/>
      <c r="CO55" s="650"/>
      <c r="CP55" s="644"/>
      <c r="CQ55" s="653"/>
      <c r="CR55" s="202"/>
      <c r="CS55" s="202"/>
      <c r="CT55" s="600"/>
      <c r="CU55" s="601"/>
      <c r="CV55" s="602"/>
      <c r="CW55" s="607"/>
      <c r="CX55" s="601"/>
      <c r="CY55" s="602"/>
      <c r="CZ55" s="607"/>
      <c r="DA55" s="601"/>
      <c r="DB55" s="610"/>
      <c r="DC55" s="628"/>
      <c r="DD55" s="629"/>
      <c r="DE55" s="630"/>
      <c r="DF55" s="635"/>
      <c r="DG55" s="629"/>
      <c r="DH55" s="630"/>
      <c r="DI55" s="635"/>
      <c r="DJ55" s="629"/>
      <c r="DK55" s="638"/>
      <c r="DL55" s="600"/>
      <c r="DM55" s="601"/>
      <c r="DN55" s="602"/>
      <c r="DO55" s="607"/>
      <c r="DP55" s="601"/>
      <c r="DQ55" s="602"/>
      <c r="DR55" s="607"/>
      <c r="DS55" s="601"/>
      <c r="DT55" s="610"/>
    </row>
    <row r="56" spans="1:124" ht="4.5" customHeight="1">
      <c r="A56" s="202"/>
      <c r="B56" s="732"/>
      <c r="C56" s="696"/>
      <c r="D56" s="682"/>
      <c r="E56" s="679"/>
      <c r="F56" s="680"/>
      <c r="G56" s="678"/>
      <c r="H56" s="679"/>
      <c r="I56" s="680"/>
      <c r="J56" s="678"/>
      <c r="K56" s="679"/>
      <c r="L56" s="681"/>
      <c r="M56" s="682"/>
      <c r="N56" s="679"/>
      <c r="O56" s="680"/>
      <c r="P56" s="678"/>
      <c r="Q56" s="679"/>
      <c r="R56" s="680"/>
      <c r="S56" s="678"/>
      <c r="T56" s="679"/>
      <c r="U56" s="681"/>
      <c r="V56" s="682"/>
      <c r="W56" s="679"/>
      <c r="X56" s="680"/>
      <c r="Y56" s="678"/>
      <c r="Z56" s="679"/>
      <c r="AA56" s="680"/>
      <c r="AB56" s="678"/>
      <c r="AC56" s="679"/>
      <c r="AD56" s="681"/>
      <c r="AE56" s="202"/>
      <c r="AF56" s="202"/>
      <c r="AG56" s="675"/>
      <c r="AH56" s="676"/>
      <c r="AI56" s="677"/>
      <c r="AJ56" s="709"/>
      <c r="AK56" s="676"/>
      <c r="AL56" s="677"/>
      <c r="AM56" s="709"/>
      <c r="AN56" s="676"/>
      <c r="AO56" s="710"/>
      <c r="AP56" s="711"/>
      <c r="AQ56" s="690"/>
      <c r="AR56" s="691"/>
      <c r="AS56" s="689"/>
      <c r="AT56" s="690"/>
      <c r="AU56" s="691"/>
      <c r="AV56" s="689"/>
      <c r="AW56" s="690"/>
      <c r="AX56" s="694"/>
      <c r="AY56" s="675"/>
      <c r="AZ56" s="676"/>
      <c r="BA56" s="677"/>
      <c r="BB56" s="709"/>
      <c r="BC56" s="676"/>
      <c r="BD56" s="677"/>
      <c r="BE56" s="709"/>
      <c r="BF56" s="676"/>
      <c r="BG56" s="710"/>
      <c r="BN56" s="202"/>
      <c r="BO56" s="732"/>
      <c r="BP56" s="696"/>
      <c r="BQ56" s="682"/>
      <c r="BR56" s="679"/>
      <c r="BS56" s="680"/>
      <c r="BT56" s="678"/>
      <c r="BU56" s="679"/>
      <c r="BV56" s="680"/>
      <c r="BW56" s="678"/>
      <c r="BX56" s="679"/>
      <c r="BY56" s="681"/>
      <c r="BZ56" s="682"/>
      <c r="CA56" s="679"/>
      <c r="CB56" s="680"/>
      <c r="CC56" s="678"/>
      <c r="CD56" s="679"/>
      <c r="CE56" s="680"/>
      <c r="CF56" s="678"/>
      <c r="CG56" s="679"/>
      <c r="CH56" s="681"/>
      <c r="CI56" s="682"/>
      <c r="CJ56" s="679"/>
      <c r="CK56" s="680"/>
      <c r="CL56" s="678"/>
      <c r="CM56" s="679"/>
      <c r="CN56" s="680"/>
      <c r="CO56" s="678"/>
      <c r="CP56" s="679"/>
      <c r="CQ56" s="681"/>
      <c r="CR56" s="202"/>
      <c r="CS56" s="202"/>
      <c r="CT56" s="670"/>
      <c r="CU56" s="671"/>
      <c r="CV56" s="672"/>
      <c r="CW56" s="706"/>
      <c r="CX56" s="671"/>
      <c r="CY56" s="672"/>
      <c r="CZ56" s="706"/>
      <c r="DA56" s="671"/>
      <c r="DB56" s="707"/>
      <c r="DC56" s="708"/>
      <c r="DD56" s="668"/>
      <c r="DE56" s="695"/>
      <c r="DF56" s="667"/>
      <c r="DG56" s="668"/>
      <c r="DH56" s="695"/>
      <c r="DI56" s="667"/>
      <c r="DJ56" s="668"/>
      <c r="DK56" s="669"/>
      <c r="DL56" s="670"/>
      <c r="DM56" s="671"/>
      <c r="DN56" s="672"/>
      <c r="DO56" s="706"/>
      <c r="DP56" s="671"/>
      <c r="DQ56" s="672"/>
      <c r="DR56" s="706"/>
      <c r="DS56" s="671"/>
      <c r="DT56" s="707"/>
    </row>
    <row r="57" spans="1:124" ht="4.5" customHeight="1">
      <c r="A57" s="202"/>
      <c r="B57" s="732"/>
      <c r="C57" s="696" t="s">
        <v>34</v>
      </c>
      <c r="D57" s="640"/>
      <c r="E57" s="641"/>
      <c r="F57" s="642"/>
      <c r="G57" s="649">
        <v>3</v>
      </c>
      <c r="H57" s="641"/>
      <c r="I57" s="642"/>
      <c r="J57" s="649"/>
      <c r="K57" s="641"/>
      <c r="L57" s="652"/>
      <c r="M57" s="640"/>
      <c r="N57" s="641"/>
      <c r="O57" s="642"/>
      <c r="P57" s="649">
        <v>1</v>
      </c>
      <c r="Q57" s="641"/>
      <c r="R57" s="642"/>
      <c r="S57" s="649"/>
      <c r="T57" s="641"/>
      <c r="U57" s="652"/>
      <c r="V57" s="640"/>
      <c r="W57" s="641"/>
      <c r="X57" s="642"/>
      <c r="Y57" s="649"/>
      <c r="Z57" s="641"/>
      <c r="AA57" s="642"/>
      <c r="AB57" s="649"/>
      <c r="AC57" s="641"/>
      <c r="AD57" s="652"/>
      <c r="AE57" s="202"/>
      <c r="AF57" s="202"/>
      <c r="AG57" s="673">
        <v>5</v>
      </c>
      <c r="AH57" s="656"/>
      <c r="AI57" s="657"/>
      <c r="AJ57" s="655">
        <v>3</v>
      </c>
      <c r="AK57" s="656"/>
      <c r="AL57" s="657"/>
      <c r="AM57" s="655">
        <v>8</v>
      </c>
      <c r="AN57" s="656"/>
      <c r="AO57" s="664"/>
      <c r="AP57" s="698">
        <v>6</v>
      </c>
      <c r="AQ57" s="684"/>
      <c r="AR57" s="685"/>
      <c r="AS57" s="683">
        <v>1</v>
      </c>
      <c r="AT57" s="684"/>
      <c r="AU57" s="685"/>
      <c r="AV57" s="683">
        <v>4</v>
      </c>
      <c r="AW57" s="684"/>
      <c r="AX57" s="692"/>
      <c r="AY57" s="673">
        <v>7</v>
      </c>
      <c r="AZ57" s="656"/>
      <c r="BA57" s="657"/>
      <c r="BB57" s="655">
        <v>2</v>
      </c>
      <c r="BC57" s="656"/>
      <c r="BD57" s="657"/>
      <c r="BE57" s="655">
        <v>9</v>
      </c>
      <c r="BF57" s="656"/>
      <c r="BG57" s="664"/>
      <c r="BN57" s="202"/>
      <c r="BO57" s="732"/>
      <c r="BP57" s="696" t="s">
        <v>34</v>
      </c>
      <c r="BQ57" s="640"/>
      <c r="BR57" s="641"/>
      <c r="BS57" s="642"/>
      <c r="BT57" s="649">
        <v>7</v>
      </c>
      <c r="BU57" s="641"/>
      <c r="BV57" s="642"/>
      <c r="BW57" s="649"/>
      <c r="BX57" s="641"/>
      <c r="BY57" s="652"/>
      <c r="BZ57" s="640"/>
      <c r="CA57" s="641"/>
      <c r="CB57" s="642"/>
      <c r="CC57" s="649"/>
      <c r="CD57" s="641"/>
      <c r="CE57" s="642"/>
      <c r="CF57" s="649"/>
      <c r="CG57" s="641"/>
      <c r="CH57" s="652"/>
      <c r="CI57" s="640"/>
      <c r="CJ57" s="641"/>
      <c r="CK57" s="642"/>
      <c r="CL57" s="649"/>
      <c r="CM57" s="641"/>
      <c r="CN57" s="642"/>
      <c r="CO57" s="649"/>
      <c r="CP57" s="641"/>
      <c r="CQ57" s="652"/>
      <c r="CR57" s="202"/>
      <c r="CS57" s="202"/>
      <c r="CT57" s="597">
        <v>6</v>
      </c>
      <c r="CU57" s="598"/>
      <c r="CV57" s="599"/>
      <c r="CW57" s="606">
        <v>7</v>
      </c>
      <c r="CX57" s="598"/>
      <c r="CY57" s="599"/>
      <c r="CZ57" s="606">
        <v>9</v>
      </c>
      <c r="DA57" s="598"/>
      <c r="DB57" s="609"/>
      <c r="DC57" s="625">
        <v>2</v>
      </c>
      <c r="DD57" s="626"/>
      <c r="DE57" s="627"/>
      <c r="DF57" s="634">
        <v>8</v>
      </c>
      <c r="DG57" s="626"/>
      <c r="DH57" s="627"/>
      <c r="DI57" s="634">
        <v>1</v>
      </c>
      <c r="DJ57" s="626"/>
      <c r="DK57" s="637"/>
      <c r="DL57" s="597">
        <v>4</v>
      </c>
      <c r="DM57" s="598"/>
      <c r="DN57" s="599"/>
      <c r="DO57" s="606">
        <v>3</v>
      </c>
      <c r="DP57" s="598"/>
      <c r="DQ57" s="599"/>
      <c r="DR57" s="606">
        <v>5</v>
      </c>
      <c r="DS57" s="598"/>
      <c r="DT57" s="609"/>
    </row>
    <row r="58" spans="1:124" ht="4.5" customHeight="1">
      <c r="A58" s="202"/>
      <c r="B58" s="732"/>
      <c r="C58" s="696"/>
      <c r="D58" s="643"/>
      <c r="E58" s="644"/>
      <c r="F58" s="645"/>
      <c r="G58" s="650"/>
      <c r="H58" s="644"/>
      <c r="I58" s="645"/>
      <c r="J58" s="650"/>
      <c r="K58" s="644"/>
      <c r="L58" s="653"/>
      <c r="M58" s="643"/>
      <c r="N58" s="644"/>
      <c r="O58" s="645"/>
      <c r="P58" s="650"/>
      <c r="Q58" s="644"/>
      <c r="R58" s="645"/>
      <c r="S58" s="650"/>
      <c r="T58" s="644"/>
      <c r="U58" s="653"/>
      <c r="V58" s="643"/>
      <c r="W58" s="644"/>
      <c r="X58" s="645"/>
      <c r="Y58" s="650"/>
      <c r="Z58" s="644"/>
      <c r="AA58" s="645"/>
      <c r="AB58" s="650"/>
      <c r="AC58" s="644"/>
      <c r="AD58" s="653"/>
      <c r="AE58" s="202"/>
      <c r="AF58" s="202"/>
      <c r="AG58" s="674"/>
      <c r="AH58" s="659"/>
      <c r="AI58" s="660"/>
      <c r="AJ58" s="658"/>
      <c r="AK58" s="659"/>
      <c r="AL58" s="660"/>
      <c r="AM58" s="658"/>
      <c r="AN58" s="659"/>
      <c r="AO58" s="665"/>
      <c r="AP58" s="699"/>
      <c r="AQ58" s="687"/>
      <c r="AR58" s="688"/>
      <c r="AS58" s="686"/>
      <c r="AT58" s="687"/>
      <c r="AU58" s="688"/>
      <c r="AV58" s="686"/>
      <c r="AW58" s="687"/>
      <c r="AX58" s="693"/>
      <c r="AY58" s="674"/>
      <c r="AZ58" s="659"/>
      <c r="BA58" s="660"/>
      <c r="BB58" s="658"/>
      <c r="BC58" s="659"/>
      <c r="BD58" s="660"/>
      <c r="BE58" s="658"/>
      <c r="BF58" s="659"/>
      <c r="BG58" s="665"/>
      <c r="BN58" s="202"/>
      <c r="BO58" s="732"/>
      <c r="BP58" s="696"/>
      <c r="BQ58" s="643"/>
      <c r="BR58" s="644"/>
      <c r="BS58" s="645"/>
      <c r="BT58" s="650"/>
      <c r="BU58" s="644"/>
      <c r="BV58" s="645"/>
      <c r="BW58" s="650"/>
      <c r="BX58" s="644"/>
      <c r="BY58" s="653"/>
      <c r="BZ58" s="643"/>
      <c r="CA58" s="644"/>
      <c r="CB58" s="645"/>
      <c r="CC58" s="650"/>
      <c r="CD58" s="644"/>
      <c r="CE58" s="645"/>
      <c r="CF58" s="650"/>
      <c r="CG58" s="644"/>
      <c r="CH58" s="653"/>
      <c r="CI58" s="643"/>
      <c r="CJ58" s="644"/>
      <c r="CK58" s="645"/>
      <c r="CL58" s="650"/>
      <c r="CM58" s="644"/>
      <c r="CN58" s="645"/>
      <c r="CO58" s="650"/>
      <c r="CP58" s="644"/>
      <c r="CQ58" s="653"/>
      <c r="CR58" s="202"/>
      <c r="CS58" s="202"/>
      <c r="CT58" s="600"/>
      <c r="CU58" s="601"/>
      <c r="CV58" s="602"/>
      <c r="CW58" s="607"/>
      <c r="CX58" s="601"/>
      <c r="CY58" s="602"/>
      <c r="CZ58" s="607"/>
      <c r="DA58" s="601"/>
      <c r="DB58" s="610"/>
      <c r="DC58" s="628"/>
      <c r="DD58" s="629"/>
      <c r="DE58" s="630"/>
      <c r="DF58" s="635"/>
      <c r="DG58" s="629"/>
      <c r="DH58" s="630"/>
      <c r="DI58" s="635"/>
      <c r="DJ58" s="629"/>
      <c r="DK58" s="638"/>
      <c r="DL58" s="600"/>
      <c r="DM58" s="601"/>
      <c r="DN58" s="602"/>
      <c r="DO58" s="607"/>
      <c r="DP58" s="601"/>
      <c r="DQ58" s="602"/>
      <c r="DR58" s="607"/>
      <c r="DS58" s="601"/>
      <c r="DT58" s="610"/>
    </row>
    <row r="59" spans="1:124" ht="4.5" customHeight="1" thickBot="1">
      <c r="A59" s="202"/>
      <c r="B59" s="742"/>
      <c r="C59" s="697"/>
      <c r="D59" s="646"/>
      <c r="E59" s="647"/>
      <c r="F59" s="648"/>
      <c r="G59" s="651"/>
      <c r="H59" s="647"/>
      <c r="I59" s="648"/>
      <c r="J59" s="651"/>
      <c r="K59" s="647"/>
      <c r="L59" s="654"/>
      <c r="M59" s="646"/>
      <c r="N59" s="647"/>
      <c r="O59" s="648"/>
      <c r="P59" s="651"/>
      <c r="Q59" s="647"/>
      <c r="R59" s="648"/>
      <c r="S59" s="651"/>
      <c r="T59" s="647"/>
      <c r="U59" s="654"/>
      <c r="V59" s="646"/>
      <c r="W59" s="647"/>
      <c r="X59" s="648"/>
      <c r="Y59" s="651"/>
      <c r="Z59" s="647"/>
      <c r="AA59" s="648"/>
      <c r="AB59" s="651"/>
      <c r="AC59" s="647"/>
      <c r="AD59" s="654"/>
      <c r="AE59" s="202"/>
      <c r="AF59" s="202"/>
      <c r="AG59" s="705"/>
      <c r="AH59" s="662"/>
      <c r="AI59" s="663"/>
      <c r="AJ59" s="661"/>
      <c r="AK59" s="662"/>
      <c r="AL59" s="663"/>
      <c r="AM59" s="661"/>
      <c r="AN59" s="662"/>
      <c r="AO59" s="666"/>
      <c r="AP59" s="700"/>
      <c r="AQ59" s="701"/>
      <c r="AR59" s="702"/>
      <c r="AS59" s="703"/>
      <c r="AT59" s="701"/>
      <c r="AU59" s="702"/>
      <c r="AV59" s="703"/>
      <c r="AW59" s="701"/>
      <c r="AX59" s="704"/>
      <c r="AY59" s="705"/>
      <c r="AZ59" s="662"/>
      <c r="BA59" s="663"/>
      <c r="BB59" s="661"/>
      <c r="BC59" s="662"/>
      <c r="BD59" s="663"/>
      <c r="BE59" s="661"/>
      <c r="BF59" s="662"/>
      <c r="BG59" s="666"/>
      <c r="BN59" s="202"/>
      <c r="BO59" s="742"/>
      <c r="BP59" s="697"/>
      <c r="BQ59" s="646"/>
      <c r="BR59" s="647"/>
      <c r="BS59" s="648"/>
      <c r="BT59" s="651"/>
      <c r="BU59" s="647"/>
      <c r="BV59" s="648"/>
      <c r="BW59" s="651"/>
      <c r="BX59" s="647"/>
      <c r="BY59" s="654"/>
      <c r="BZ59" s="646"/>
      <c r="CA59" s="647"/>
      <c r="CB59" s="648"/>
      <c r="CC59" s="651"/>
      <c r="CD59" s="647"/>
      <c r="CE59" s="648"/>
      <c r="CF59" s="651"/>
      <c r="CG59" s="647"/>
      <c r="CH59" s="654"/>
      <c r="CI59" s="646"/>
      <c r="CJ59" s="647"/>
      <c r="CK59" s="648"/>
      <c r="CL59" s="651"/>
      <c r="CM59" s="647"/>
      <c r="CN59" s="648"/>
      <c r="CO59" s="651"/>
      <c r="CP59" s="647"/>
      <c r="CQ59" s="654"/>
      <c r="CR59" s="202"/>
      <c r="CS59" s="202"/>
      <c r="CT59" s="603"/>
      <c r="CU59" s="604"/>
      <c r="CV59" s="605"/>
      <c r="CW59" s="608"/>
      <c r="CX59" s="604"/>
      <c r="CY59" s="605"/>
      <c r="CZ59" s="608"/>
      <c r="DA59" s="604"/>
      <c r="DB59" s="611"/>
      <c r="DC59" s="631"/>
      <c r="DD59" s="632"/>
      <c r="DE59" s="633"/>
      <c r="DF59" s="636"/>
      <c r="DG59" s="632"/>
      <c r="DH59" s="633"/>
      <c r="DI59" s="636"/>
      <c r="DJ59" s="632"/>
      <c r="DK59" s="639"/>
      <c r="DL59" s="603"/>
      <c r="DM59" s="604"/>
      <c r="DN59" s="605"/>
      <c r="DO59" s="608"/>
      <c r="DP59" s="604"/>
      <c r="DQ59" s="605"/>
      <c r="DR59" s="608"/>
      <c r="DS59" s="604"/>
      <c r="DT59" s="611"/>
    </row>
    <row r="60" spans="1:124" ht="4.5" customHeight="1">
      <c r="A60" s="202"/>
      <c r="B60" s="743" t="s">
        <v>4</v>
      </c>
      <c r="C60" s="741" t="s">
        <v>35</v>
      </c>
      <c r="D60" s="726"/>
      <c r="E60" s="722"/>
      <c r="F60" s="723"/>
      <c r="G60" s="721"/>
      <c r="H60" s="722"/>
      <c r="I60" s="723"/>
      <c r="J60" s="721">
        <v>2</v>
      </c>
      <c r="K60" s="722"/>
      <c r="L60" s="724"/>
      <c r="M60" s="726"/>
      <c r="N60" s="722"/>
      <c r="O60" s="723"/>
      <c r="P60" s="721"/>
      <c r="Q60" s="722"/>
      <c r="R60" s="723"/>
      <c r="S60" s="721"/>
      <c r="T60" s="722"/>
      <c r="U60" s="724"/>
      <c r="V60" s="726">
        <v>8</v>
      </c>
      <c r="W60" s="722"/>
      <c r="X60" s="723"/>
      <c r="Y60" s="721"/>
      <c r="Z60" s="722"/>
      <c r="AA60" s="723"/>
      <c r="AB60" s="721"/>
      <c r="AC60" s="722"/>
      <c r="AD60" s="724"/>
      <c r="AE60" s="202"/>
      <c r="AF60" s="202"/>
      <c r="AG60" s="739">
        <v>9</v>
      </c>
      <c r="AH60" s="736"/>
      <c r="AI60" s="737"/>
      <c r="AJ60" s="735">
        <v>5</v>
      </c>
      <c r="AK60" s="736"/>
      <c r="AL60" s="737"/>
      <c r="AM60" s="735">
        <v>2</v>
      </c>
      <c r="AN60" s="736"/>
      <c r="AO60" s="738"/>
      <c r="AP60" s="727">
        <v>1</v>
      </c>
      <c r="AQ60" s="728"/>
      <c r="AR60" s="729"/>
      <c r="AS60" s="730">
        <v>3</v>
      </c>
      <c r="AT60" s="728"/>
      <c r="AU60" s="729"/>
      <c r="AV60" s="730">
        <v>7</v>
      </c>
      <c r="AW60" s="728"/>
      <c r="AX60" s="731"/>
      <c r="AY60" s="739">
        <v>8</v>
      </c>
      <c r="AZ60" s="736"/>
      <c r="BA60" s="737"/>
      <c r="BB60" s="735">
        <v>6</v>
      </c>
      <c r="BC60" s="736"/>
      <c r="BD60" s="737"/>
      <c r="BE60" s="735">
        <v>4</v>
      </c>
      <c r="BF60" s="736"/>
      <c r="BG60" s="738"/>
      <c r="BN60" s="202"/>
      <c r="BO60" s="743" t="s">
        <v>4</v>
      </c>
      <c r="BP60" s="741" t="s">
        <v>35</v>
      </c>
      <c r="BQ60" s="726">
        <v>5</v>
      </c>
      <c r="BR60" s="722"/>
      <c r="BS60" s="723"/>
      <c r="BT60" s="721"/>
      <c r="BU60" s="722"/>
      <c r="BV60" s="723"/>
      <c r="BW60" s="721"/>
      <c r="BX60" s="722"/>
      <c r="BY60" s="724"/>
      <c r="BZ60" s="726"/>
      <c r="CA60" s="722"/>
      <c r="CB60" s="723"/>
      <c r="CC60" s="721">
        <v>1</v>
      </c>
      <c r="CD60" s="722"/>
      <c r="CE60" s="723"/>
      <c r="CF60" s="721"/>
      <c r="CG60" s="722"/>
      <c r="CH60" s="724"/>
      <c r="CI60" s="726"/>
      <c r="CJ60" s="722"/>
      <c r="CK60" s="723"/>
      <c r="CL60" s="721">
        <v>4</v>
      </c>
      <c r="CM60" s="722"/>
      <c r="CN60" s="723"/>
      <c r="CO60" s="721"/>
      <c r="CP60" s="722"/>
      <c r="CQ60" s="724"/>
      <c r="CR60" s="202"/>
      <c r="CS60" s="202"/>
      <c r="CT60" s="725">
        <v>5</v>
      </c>
      <c r="CU60" s="713"/>
      <c r="CV60" s="714"/>
      <c r="CW60" s="712">
        <v>6</v>
      </c>
      <c r="CX60" s="713"/>
      <c r="CY60" s="714"/>
      <c r="CZ60" s="712">
        <v>3</v>
      </c>
      <c r="DA60" s="713"/>
      <c r="DB60" s="715"/>
      <c r="DC60" s="716">
        <v>7</v>
      </c>
      <c r="DD60" s="717"/>
      <c r="DE60" s="718"/>
      <c r="DF60" s="719">
        <v>1</v>
      </c>
      <c r="DG60" s="717"/>
      <c r="DH60" s="718"/>
      <c r="DI60" s="719">
        <v>2</v>
      </c>
      <c r="DJ60" s="717"/>
      <c r="DK60" s="720"/>
      <c r="DL60" s="725">
        <v>9</v>
      </c>
      <c r="DM60" s="713"/>
      <c r="DN60" s="714"/>
      <c r="DO60" s="712">
        <v>4</v>
      </c>
      <c r="DP60" s="713"/>
      <c r="DQ60" s="714"/>
      <c r="DR60" s="712">
        <v>8</v>
      </c>
      <c r="DS60" s="713"/>
      <c r="DT60" s="715"/>
    </row>
    <row r="61" spans="1:124" ht="4.5" customHeight="1">
      <c r="A61" s="202"/>
      <c r="B61" s="732"/>
      <c r="C61" s="732"/>
      <c r="D61" s="643"/>
      <c r="E61" s="644"/>
      <c r="F61" s="645"/>
      <c r="G61" s="650"/>
      <c r="H61" s="644"/>
      <c r="I61" s="645"/>
      <c r="J61" s="650"/>
      <c r="K61" s="644"/>
      <c r="L61" s="653"/>
      <c r="M61" s="643"/>
      <c r="N61" s="644"/>
      <c r="O61" s="645"/>
      <c r="P61" s="650"/>
      <c r="Q61" s="644"/>
      <c r="R61" s="645"/>
      <c r="S61" s="650"/>
      <c r="T61" s="644"/>
      <c r="U61" s="653"/>
      <c r="V61" s="643"/>
      <c r="W61" s="644"/>
      <c r="X61" s="645"/>
      <c r="Y61" s="650"/>
      <c r="Z61" s="644"/>
      <c r="AA61" s="645"/>
      <c r="AB61" s="650"/>
      <c r="AC61" s="644"/>
      <c r="AD61" s="653"/>
      <c r="AE61" s="202"/>
      <c r="AF61" s="202"/>
      <c r="AG61" s="699"/>
      <c r="AH61" s="687"/>
      <c r="AI61" s="688"/>
      <c r="AJ61" s="686"/>
      <c r="AK61" s="687"/>
      <c r="AL61" s="688"/>
      <c r="AM61" s="686"/>
      <c r="AN61" s="687"/>
      <c r="AO61" s="693"/>
      <c r="AP61" s="674"/>
      <c r="AQ61" s="659"/>
      <c r="AR61" s="660"/>
      <c r="AS61" s="658"/>
      <c r="AT61" s="659"/>
      <c r="AU61" s="660"/>
      <c r="AV61" s="658"/>
      <c r="AW61" s="659"/>
      <c r="AX61" s="665"/>
      <c r="AY61" s="699"/>
      <c r="AZ61" s="687"/>
      <c r="BA61" s="688"/>
      <c r="BB61" s="686"/>
      <c r="BC61" s="687"/>
      <c r="BD61" s="688"/>
      <c r="BE61" s="686"/>
      <c r="BF61" s="687"/>
      <c r="BG61" s="693"/>
      <c r="BN61" s="202"/>
      <c r="BO61" s="732"/>
      <c r="BP61" s="732"/>
      <c r="BQ61" s="643"/>
      <c r="BR61" s="644"/>
      <c r="BS61" s="645"/>
      <c r="BT61" s="650"/>
      <c r="BU61" s="644"/>
      <c r="BV61" s="645"/>
      <c r="BW61" s="650"/>
      <c r="BX61" s="644"/>
      <c r="BY61" s="653"/>
      <c r="BZ61" s="643"/>
      <c r="CA61" s="644"/>
      <c r="CB61" s="645"/>
      <c r="CC61" s="650"/>
      <c r="CD61" s="644"/>
      <c r="CE61" s="645"/>
      <c r="CF61" s="650"/>
      <c r="CG61" s="644"/>
      <c r="CH61" s="653"/>
      <c r="CI61" s="643"/>
      <c r="CJ61" s="644"/>
      <c r="CK61" s="645"/>
      <c r="CL61" s="650"/>
      <c r="CM61" s="644"/>
      <c r="CN61" s="645"/>
      <c r="CO61" s="650"/>
      <c r="CP61" s="644"/>
      <c r="CQ61" s="653"/>
      <c r="CR61" s="202"/>
      <c r="CS61" s="202"/>
      <c r="CT61" s="628"/>
      <c r="CU61" s="629"/>
      <c r="CV61" s="630"/>
      <c r="CW61" s="635"/>
      <c r="CX61" s="629"/>
      <c r="CY61" s="630"/>
      <c r="CZ61" s="635"/>
      <c r="DA61" s="629"/>
      <c r="DB61" s="638"/>
      <c r="DC61" s="600"/>
      <c r="DD61" s="601"/>
      <c r="DE61" s="602"/>
      <c r="DF61" s="607"/>
      <c r="DG61" s="601"/>
      <c r="DH61" s="602"/>
      <c r="DI61" s="607"/>
      <c r="DJ61" s="601"/>
      <c r="DK61" s="610"/>
      <c r="DL61" s="628"/>
      <c r="DM61" s="629"/>
      <c r="DN61" s="630"/>
      <c r="DO61" s="635"/>
      <c r="DP61" s="629"/>
      <c r="DQ61" s="630"/>
      <c r="DR61" s="635"/>
      <c r="DS61" s="629"/>
      <c r="DT61" s="638"/>
    </row>
    <row r="62" spans="1:124" ht="4.5" customHeight="1">
      <c r="A62" s="202"/>
      <c r="B62" s="732"/>
      <c r="C62" s="742"/>
      <c r="D62" s="682"/>
      <c r="E62" s="679"/>
      <c r="F62" s="680"/>
      <c r="G62" s="678"/>
      <c r="H62" s="679"/>
      <c r="I62" s="680"/>
      <c r="J62" s="678"/>
      <c r="K62" s="679"/>
      <c r="L62" s="681"/>
      <c r="M62" s="682"/>
      <c r="N62" s="679"/>
      <c r="O62" s="680"/>
      <c r="P62" s="678"/>
      <c r="Q62" s="679"/>
      <c r="R62" s="680"/>
      <c r="S62" s="678"/>
      <c r="T62" s="679"/>
      <c r="U62" s="681"/>
      <c r="V62" s="682"/>
      <c r="W62" s="679"/>
      <c r="X62" s="680"/>
      <c r="Y62" s="678"/>
      <c r="Z62" s="679"/>
      <c r="AA62" s="680"/>
      <c r="AB62" s="678"/>
      <c r="AC62" s="679"/>
      <c r="AD62" s="681"/>
      <c r="AE62" s="202"/>
      <c r="AF62" s="202"/>
      <c r="AG62" s="711"/>
      <c r="AH62" s="690"/>
      <c r="AI62" s="691"/>
      <c r="AJ62" s="689"/>
      <c r="AK62" s="690"/>
      <c r="AL62" s="691"/>
      <c r="AM62" s="689"/>
      <c r="AN62" s="690"/>
      <c r="AO62" s="694"/>
      <c r="AP62" s="675"/>
      <c r="AQ62" s="676"/>
      <c r="AR62" s="677"/>
      <c r="AS62" s="709"/>
      <c r="AT62" s="676"/>
      <c r="AU62" s="677"/>
      <c r="AV62" s="709"/>
      <c r="AW62" s="676"/>
      <c r="AX62" s="710"/>
      <c r="AY62" s="711"/>
      <c r="AZ62" s="690"/>
      <c r="BA62" s="691"/>
      <c r="BB62" s="689"/>
      <c r="BC62" s="690"/>
      <c r="BD62" s="691"/>
      <c r="BE62" s="689"/>
      <c r="BF62" s="690"/>
      <c r="BG62" s="694"/>
      <c r="BN62" s="202"/>
      <c r="BO62" s="732"/>
      <c r="BP62" s="742"/>
      <c r="BQ62" s="682"/>
      <c r="BR62" s="679"/>
      <c r="BS62" s="680"/>
      <c r="BT62" s="678"/>
      <c r="BU62" s="679"/>
      <c r="BV62" s="680"/>
      <c r="BW62" s="678"/>
      <c r="BX62" s="679"/>
      <c r="BY62" s="681"/>
      <c r="BZ62" s="682"/>
      <c r="CA62" s="679"/>
      <c r="CB62" s="680"/>
      <c r="CC62" s="678"/>
      <c r="CD62" s="679"/>
      <c r="CE62" s="680"/>
      <c r="CF62" s="678"/>
      <c r="CG62" s="679"/>
      <c r="CH62" s="681"/>
      <c r="CI62" s="682"/>
      <c r="CJ62" s="679"/>
      <c r="CK62" s="680"/>
      <c r="CL62" s="678"/>
      <c r="CM62" s="679"/>
      <c r="CN62" s="680"/>
      <c r="CO62" s="678"/>
      <c r="CP62" s="679"/>
      <c r="CQ62" s="681"/>
      <c r="CR62" s="202"/>
      <c r="CS62" s="202"/>
      <c r="CT62" s="708"/>
      <c r="CU62" s="668"/>
      <c r="CV62" s="695"/>
      <c r="CW62" s="667"/>
      <c r="CX62" s="668"/>
      <c r="CY62" s="695"/>
      <c r="CZ62" s="667"/>
      <c r="DA62" s="668"/>
      <c r="DB62" s="669"/>
      <c r="DC62" s="670"/>
      <c r="DD62" s="671"/>
      <c r="DE62" s="672"/>
      <c r="DF62" s="706"/>
      <c r="DG62" s="671"/>
      <c r="DH62" s="672"/>
      <c r="DI62" s="706"/>
      <c r="DJ62" s="671"/>
      <c r="DK62" s="707"/>
      <c r="DL62" s="708"/>
      <c r="DM62" s="668"/>
      <c r="DN62" s="695"/>
      <c r="DO62" s="667"/>
      <c r="DP62" s="668"/>
      <c r="DQ62" s="695"/>
      <c r="DR62" s="667"/>
      <c r="DS62" s="668"/>
      <c r="DT62" s="669"/>
    </row>
    <row r="63" spans="1:124" ht="4.5" customHeight="1">
      <c r="A63" s="202"/>
      <c r="B63" s="732"/>
      <c r="C63" s="740" t="s">
        <v>36</v>
      </c>
      <c r="D63" s="640"/>
      <c r="E63" s="641"/>
      <c r="F63" s="642"/>
      <c r="G63" s="649">
        <v>8</v>
      </c>
      <c r="H63" s="641"/>
      <c r="I63" s="642"/>
      <c r="J63" s="649"/>
      <c r="K63" s="641"/>
      <c r="L63" s="652"/>
      <c r="M63" s="640"/>
      <c r="N63" s="641"/>
      <c r="O63" s="642"/>
      <c r="P63" s="649">
        <v>9</v>
      </c>
      <c r="Q63" s="641"/>
      <c r="R63" s="642"/>
      <c r="S63" s="649"/>
      <c r="T63" s="641"/>
      <c r="U63" s="652"/>
      <c r="V63" s="640"/>
      <c r="W63" s="641"/>
      <c r="X63" s="642"/>
      <c r="Y63" s="649">
        <v>1</v>
      </c>
      <c r="Z63" s="641"/>
      <c r="AA63" s="642"/>
      <c r="AB63" s="649"/>
      <c r="AC63" s="641"/>
      <c r="AD63" s="652"/>
      <c r="AE63" s="202"/>
      <c r="AF63" s="202"/>
      <c r="AG63" s="698">
        <v>4</v>
      </c>
      <c r="AH63" s="684"/>
      <c r="AI63" s="685"/>
      <c r="AJ63" s="683">
        <v>8</v>
      </c>
      <c r="AK63" s="684"/>
      <c r="AL63" s="685"/>
      <c r="AM63" s="683">
        <v>7</v>
      </c>
      <c r="AN63" s="684"/>
      <c r="AO63" s="692"/>
      <c r="AP63" s="673">
        <v>5</v>
      </c>
      <c r="AQ63" s="656"/>
      <c r="AR63" s="657"/>
      <c r="AS63" s="655">
        <v>9</v>
      </c>
      <c r="AT63" s="656"/>
      <c r="AU63" s="657"/>
      <c r="AV63" s="655">
        <v>6</v>
      </c>
      <c r="AW63" s="656"/>
      <c r="AX63" s="664"/>
      <c r="AY63" s="698">
        <v>3</v>
      </c>
      <c r="AZ63" s="684"/>
      <c r="BA63" s="685"/>
      <c r="BB63" s="683">
        <v>1</v>
      </c>
      <c r="BC63" s="684"/>
      <c r="BD63" s="685"/>
      <c r="BE63" s="683">
        <v>2</v>
      </c>
      <c r="BF63" s="684"/>
      <c r="BG63" s="692"/>
      <c r="BN63" s="202"/>
      <c r="BO63" s="732"/>
      <c r="BP63" s="740" t="s">
        <v>36</v>
      </c>
      <c r="BQ63" s="640"/>
      <c r="BR63" s="641"/>
      <c r="BS63" s="642"/>
      <c r="BT63" s="649">
        <v>9</v>
      </c>
      <c r="BU63" s="641"/>
      <c r="BV63" s="642"/>
      <c r="BW63" s="649"/>
      <c r="BX63" s="641"/>
      <c r="BY63" s="652"/>
      <c r="BZ63" s="640"/>
      <c r="CA63" s="641"/>
      <c r="CB63" s="642"/>
      <c r="CC63" s="649"/>
      <c r="CD63" s="641"/>
      <c r="CE63" s="642"/>
      <c r="CF63" s="649">
        <v>3</v>
      </c>
      <c r="CG63" s="641"/>
      <c r="CH63" s="652"/>
      <c r="CI63" s="640"/>
      <c r="CJ63" s="641"/>
      <c r="CK63" s="642"/>
      <c r="CL63" s="649">
        <v>6</v>
      </c>
      <c r="CM63" s="641"/>
      <c r="CN63" s="642"/>
      <c r="CO63" s="649"/>
      <c r="CP63" s="641"/>
      <c r="CQ63" s="652"/>
      <c r="CR63" s="202"/>
      <c r="CS63" s="202"/>
      <c r="CT63" s="625">
        <v>2</v>
      </c>
      <c r="CU63" s="626"/>
      <c r="CV63" s="627"/>
      <c r="CW63" s="634">
        <v>9</v>
      </c>
      <c r="CX63" s="626"/>
      <c r="CY63" s="627"/>
      <c r="CZ63" s="634">
        <v>7</v>
      </c>
      <c r="DA63" s="626"/>
      <c r="DB63" s="637"/>
      <c r="DC63" s="597">
        <v>8</v>
      </c>
      <c r="DD63" s="598"/>
      <c r="DE63" s="599"/>
      <c r="DF63" s="606">
        <v>4</v>
      </c>
      <c r="DG63" s="598"/>
      <c r="DH63" s="599"/>
      <c r="DI63" s="606">
        <v>3</v>
      </c>
      <c r="DJ63" s="598"/>
      <c r="DK63" s="609"/>
      <c r="DL63" s="625">
        <v>5</v>
      </c>
      <c r="DM63" s="626"/>
      <c r="DN63" s="627"/>
      <c r="DO63" s="634">
        <v>6</v>
      </c>
      <c r="DP63" s="626"/>
      <c r="DQ63" s="627"/>
      <c r="DR63" s="634">
        <v>1</v>
      </c>
      <c r="DS63" s="626"/>
      <c r="DT63" s="637"/>
    </row>
    <row r="64" spans="1:124" ht="4.5" customHeight="1">
      <c r="A64" s="202"/>
      <c r="B64" s="732"/>
      <c r="C64" s="696"/>
      <c r="D64" s="643"/>
      <c r="E64" s="644"/>
      <c r="F64" s="645"/>
      <c r="G64" s="650"/>
      <c r="H64" s="644"/>
      <c r="I64" s="645"/>
      <c r="J64" s="650"/>
      <c r="K64" s="644"/>
      <c r="L64" s="653"/>
      <c r="M64" s="643"/>
      <c r="N64" s="644"/>
      <c r="O64" s="645"/>
      <c r="P64" s="650"/>
      <c r="Q64" s="644"/>
      <c r="R64" s="645"/>
      <c r="S64" s="650"/>
      <c r="T64" s="644"/>
      <c r="U64" s="653"/>
      <c r="V64" s="643"/>
      <c r="W64" s="644"/>
      <c r="X64" s="645"/>
      <c r="Y64" s="650"/>
      <c r="Z64" s="644"/>
      <c r="AA64" s="645"/>
      <c r="AB64" s="650"/>
      <c r="AC64" s="644"/>
      <c r="AD64" s="653"/>
      <c r="AE64" s="202"/>
      <c r="AF64" s="202"/>
      <c r="AG64" s="699"/>
      <c r="AH64" s="687"/>
      <c r="AI64" s="688"/>
      <c r="AJ64" s="686"/>
      <c r="AK64" s="687"/>
      <c r="AL64" s="688"/>
      <c r="AM64" s="686"/>
      <c r="AN64" s="687"/>
      <c r="AO64" s="693"/>
      <c r="AP64" s="674"/>
      <c r="AQ64" s="659"/>
      <c r="AR64" s="660"/>
      <c r="AS64" s="658"/>
      <c r="AT64" s="659"/>
      <c r="AU64" s="660"/>
      <c r="AV64" s="658"/>
      <c r="AW64" s="659"/>
      <c r="AX64" s="665"/>
      <c r="AY64" s="699"/>
      <c r="AZ64" s="687"/>
      <c r="BA64" s="688"/>
      <c r="BB64" s="686"/>
      <c r="BC64" s="687"/>
      <c r="BD64" s="688"/>
      <c r="BE64" s="686"/>
      <c r="BF64" s="687"/>
      <c r="BG64" s="693"/>
      <c r="BN64" s="202"/>
      <c r="BO64" s="732"/>
      <c r="BP64" s="696"/>
      <c r="BQ64" s="643"/>
      <c r="BR64" s="644"/>
      <c r="BS64" s="645"/>
      <c r="BT64" s="650"/>
      <c r="BU64" s="644"/>
      <c r="BV64" s="645"/>
      <c r="BW64" s="650"/>
      <c r="BX64" s="644"/>
      <c r="BY64" s="653"/>
      <c r="BZ64" s="643"/>
      <c r="CA64" s="644"/>
      <c r="CB64" s="645"/>
      <c r="CC64" s="650"/>
      <c r="CD64" s="644"/>
      <c r="CE64" s="645"/>
      <c r="CF64" s="650"/>
      <c r="CG64" s="644"/>
      <c r="CH64" s="653"/>
      <c r="CI64" s="643"/>
      <c r="CJ64" s="644"/>
      <c r="CK64" s="645"/>
      <c r="CL64" s="650"/>
      <c r="CM64" s="644"/>
      <c r="CN64" s="645"/>
      <c r="CO64" s="650"/>
      <c r="CP64" s="644"/>
      <c r="CQ64" s="653"/>
      <c r="CR64" s="202"/>
      <c r="CS64" s="202"/>
      <c r="CT64" s="628"/>
      <c r="CU64" s="629"/>
      <c r="CV64" s="630"/>
      <c r="CW64" s="635"/>
      <c r="CX64" s="629"/>
      <c r="CY64" s="630"/>
      <c r="CZ64" s="635"/>
      <c r="DA64" s="629"/>
      <c r="DB64" s="638"/>
      <c r="DC64" s="600"/>
      <c r="DD64" s="601"/>
      <c r="DE64" s="602"/>
      <c r="DF64" s="607"/>
      <c r="DG64" s="601"/>
      <c r="DH64" s="602"/>
      <c r="DI64" s="607"/>
      <c r="DJ64" s="601"/>
      <c r="DK64" s="610"/>
      <c r="DL64" s="628"/>
      <c r="DM64" s="629"/>
      <c r="DN64" s="630"/>
      <c r="DO64" s="635"/>
      <c r="DP64" s="629"/>
      <c r="DQ64" s="630"/>
      <c r="DR64" s="635"/>
      <c r="DS64" s="629"/>
      <c r="DT64" s="638"/>
    </row>
    <row r="65" spans="1:124" ht="4.5" customHeight="1">
      <c r="A65" s="202"/>
      <c r="B65" s="732"/>
      <c r="C65" s="696"/>
      <c r="D65" s="682"/>
      <c r="E65" s="679"/>
      <c r="F65" s="680"/>
      <c r="G65" s="678"/>
      <c r="H65" s="679"/>
      <c r="I65" s="680"/>
      <c r="J65" s="678"/>
      <c r="K65" s="679"/>
      <c r="L65" s="681"/>
      <c r="M65" s="682"/>
      <c r="N65" s="679"/>
      <c r="O65" s="680"/>
      <c r="P65" s="678"/>
      <c r="Q65" s="679"/>
      <c r="R65" s="680"/>
      <c r="S65" s="678"/>
      <c r="T65" s="679"/>
      <c r="U65" s="681"/>
      <c r="V65" s="682"/>
      <c r="W65" s="679"/>
      <c r="X65" s="680"/>
      <c r="Y65" s="678"/>
      <c r="Z65" s="679"/>
      <c r="AA65" s="680"/>
      <c r="AB65" s="678"/>
      <c r="AC65" s="679"/>
      <c r="AD65" s="681"/>
      <c r="AE65" s="202"/>
      <c r="AF65" s="202"/>
      <c r="AG65" s="711"/>
      <c r="AH65" s="690"/>
      <c r="AI65" s="691"/>
      <c r="AJ65" s="689"/>
      <c r="AK65" s="690"/>
      <c r="AL65" s="691"/>
      <c r="AM65" s="689"/>
      <c r="AN65" s="690"/>
      <c r="AO65" s="694"/>
      <c r="AP65" s="675"/>
      <c r="AQ65" s="676"/>
      <c r="AR65" s="677"/>
      <c r="AS65" s="709"/>
      <c r="AT65" s="676"/>
      <c r="AU65" s="677"/>
      <c r="AV65" s="709"/>
      <c r="AW65" s="676"/>
      <c r="AX65" s="710"/>
      <c r="AY65" s="711"/>
      <c r="AZ65" s="690"/>
      <c r="BA65" s="691"/>
      <c r="BB65" s="689"/>
      <c r="BC65" s="690"/>
      <c r="BD65" s="691"/>
      <c r="BE65" s="689"/>
      <c r="BF65" s="690"/>
      <c r="BG65" s="694"/>
      <c r="BN65" s="202"/>
      <c r="BO65" s="732"/>
      <c r="BP65" s="696"/>
      <c r="BQ65" s="682"/>
      <c r="BR65" s="679"/>
      <c r="BS65" s="680"/>
      <c r="BT65" s="678"/>
      <c r="BU65" s="679"/>
      <c r="BV65" s="680"/>
      <c r="BW65" s="678"/>
      <c r="BX65" s="679"/>
      <c r="BY65" s="681"/>
      <c r="BZ65" s="682"/>
      <c r="CA65" s="679"/>
      <c r="CB65" s="680"/>
      <c r="CC65" s="678"/>
      <c r="CD65" s="679"/>
      <c r="CE65" s="680"/>
      <c r="CF65" s="678"/>
      <c r="CG65" s="679"/>
      <c r="CH65" s="681"/>
      <c r="CI65" s="682"/>
      <c r="CJ65" s="679"/>
      <c r="CK65" s="680"/>
      <c r="CL65" s="678"/>
      <c r="CM65" s="679"/>
      <c r="CN65" s="680"/>
      <c r="CO65" s="678"/>
      <c r="CP65" s="679"/>
      <c r="CQ65" s="681"/>
      <c r="CR65" s="202"/>
      <c r="CS65" s="202"/>
      <c r="CT65" s="708"/>
      <c r="CU65" s="668"/>
      <c r="CV65" s="695"/>
      <c r="CW65" s="667"/>
      <c r="CX65" s="668"/>
      <c r="CY65" s="695"/>
      <c r="CZ65" s="667"/>
      <c r="DA65" s="668"/>
      <c r="DB65" s="669"/>
      <c r="DC65" s="670"/>
      <c r="DD65" s="671"/>
      <c r="DE65" s="672"/>
      <c r="DF65" s="706"/>
      <c r="DG65" s="671"/>
      <c r="DH65" s="672"/>
      <c r="DI65" s="706"/>
      <c r="DJ65" s="671"/>
      <c r="DK65" s="707"/>
      <c r="DL65" s="708"/>
      <c r="DM65" s="668"/>
      <c r="DN65" s="695"/>
      <c r="DO65" s="667"/>
      <c r="DP65" s="668"/>
      <c r="DQ65" s="695"/>
      <c r="DR65" s="667"/>
      <c r="DS65" s="668"/>
      <c r="DT65" s="669"/>
    </row>
    <row r="66" spans="1:124" ht="4.5" customHeight="1">
      <c r="A66" s="202"/>
      <c r="B66" s="732"/>
      <c r="C66" s="696" t="s">
        <v>37</v>
      </c>
      <c r="D66" s="640"/>
      <c r="E66" s="641"/>
      <c r="F66" s="642"/>
      <c r="G66" s="649"/>
      <c r="H66" s="641"/>
      <c r="I66" s="642"/>
      <c r="J66" s="649">
        <v>6</v>
      </c>
      <c r="K66" s="641"/>
      <c r="L66" s="652"/>
      <c r="M66" s="640">
        <v>4</v>
      </c>
      <c r="N66" s="641"/>
      <c r="O66" s="642"/>
      <c r="P66" s="649"/>
      <c r="Q66" s="641"/>
      <c r="R66" s="642"/>
      <c r="S66" s="649"/>
      <c r="T66" s="641"/>
      <c r="U66" s="652"/>
      <c r="V66" s="640">
        <v>9</v>
      </c>
      <c r="W66" s="641"/>
      <c r="X66" s="642"/>
      <c r="Y66" s="649"/>
      <c r="Z66" s="641"/>
      <c r="AA66" s="642"/>
      <c r="AB66" s="649"/>
      <c r="AC66" s="641"/>
      <c r="AD66" s="652"/>
      <c r="AE66" s="202"/>
      <c r="AF66" s="202"/>
      <c r="AG66" s="698">
        <v>3</v>
      </c>
      <c r="AH66" s="684"/>
      <c r="AI66" s="685"/>
      <c r="AJ66" s="683">
        <v>1</v>
      </c>
      <c r="AK66" s="684"/>
      <c r="AL66" s="685"/>
      <c r="AM66" s="683">
        <v>6</v>
      </c>
      <c r="AN66" s="684"/>
      <c r="AO66" s="692"/>
      <c r="AP66" s="673">
        <v>4</v>
      </c>
      <c r="AQ66" s="656"/>
      <c r="AR66" s="657"/>
      <c r="AS66" s="655">
        <v>8</v>
      </c>
      <c r="AT66" s="656"/>
      <c r="AU66" s="657"/>
      <c r="AV66" s="655">
        <v>2</v>
      </c>
      <c r="AW66" s="656"/>
      <c r="AX66" s="664"/>
      <c r="AY66" s="698">
        <v>9</v>
      </c>
      <c r="AZ66" s="684"/>
      <c r="BA66" s="685"/>
      <c r="BB66" s="683">
        <v>5</v>
      </c>
      <c r="BC66" s="684"/>
      <c r="BD66" s="685"/>
      <c r="BE66" s="683">
        <v>7</v>
      </c>
      <c r="BF66" s="684"/>
      <c r="BG66" s="692"/>
      <c r="BN66" s="202"/>
      <c r="BO66" s="732"/>
      <c r="BP66" s="696" t="s">
        <v>37</v>
      </c>
      <c r="BQ66" s="640"/>
      <c r="BR66" s="641"/>
      <c r="BS66" s="642"/>
      <c r="BT66" s="649">
        <v>1</v>
      </c>
      <c r="BU66" s="641"/>
      <c r="BV66" s="642"/>
      <c r="BW66" s="649"/>
      <c r="BX66" s="641"/>
      <c r="BY66" s="652"/>
      <c r="BZ66" s="640"/>
      <c r="CA66" s="641"/>
      <c r="CB66" s="642"/>
      <c r="CC66" s="649"/>
      <c r="CD66" s="641"/>
      <c r="CE66" s="642"/>
      <c r="CF66" s="649"/>
      <c r="CG66" s="641"/>
      <c r="CH66" s="652"/>
      <c r="CI66" s="640"/>
      <c r="CJ66" s="641"/>
      <c r="CK66" s="642"/>
      <c r="CL66" s="649"/>
      <c r="CM66" s="641"/>
      <c r="CN66" s="642"/>
      <c r="CO66" s="649">
        <v>7</v>
      </c>
      <c r="CP66" s="641"/>
      <c r="CQ66" s="652"/>
      <c r="CR66" s="202"/>
      <c r="CS66" s="202"/>
      <c r="CT66" s="625">
        <v>4</v>
      </c>
      <c r="CU66" s="626"/>
      <c r="CV66" s="627"/>
      <c r="CW66" s="634">
        <v>1</v>
      </c>
      <c r="CX66" s="626"/>
      <c r="CY66" s="627"/>
      <c r="CZ66" s="634">
        <v>8</v>
      </c>
      <c r="DA66" s="626"/>
      <c r="DB66" s="637"/>
      <c r="DC66" s="597">
        <v>6</v>
      </c>
      <c r="DD66" s="598"/>
      <c r="DE66" s="599"/>
      <c r="DF66" s="606">
        <v>9</v>
      </c>
      <c r="DG66" s="598"/>
      <c r="DH66" s="599"/>
      <c r="DI66" s="606">
        <v>5</v>
      </c>
      <c r="DJ66" s="598"/>
      <c r="DK66" s="609"/>
      <c r="DL66" s="625">
        <v>3</v>
      </c>
      <c r="DM66" s="626"/>
      <c r="DN66" s="627"/>
      <c r="DO66" s="634">
        <v>2</v>
      </c>
      <c r="DP66" s="626"/>
      <c r="DQ66" s="627"/>
      <c r="DR66" s="634">
        <v>7</v>
      </c>
      <c r="DS66" s="626"/>
      <c r="DT66" s="637"/>
    </row>
    <row r="67" spans="1:124" ht="4.5" customHeight="1">
      <c r="A67" s="202"/>
      <c r="B67" s="732"/>
      <c r="C67" s="696"/>
      <c r="D67" s="643"/>
      <c r="E67" s="644"/>
      <c r="F67" s="645"/>
      <c r="G67" s="650"/>
      <c r="H67" s="644"/>
      <c r="I67" s="645"/>
      <c r="J67" s="650"/>
      <c r="K67" s="644"/>
      <c r="L67" s="653"/>
      <c r="M67" s="643"/>
      <c r="N67" s="644"/>
      <c r="O67" s="645"/>
      <c r="P67" s="650"/>
      <c r="Q67" s="644"/>
      <c r="R67" s="645"/>
      <c r="S67" s="650"/>
      <c r="T67" s="644"/>
      <c r="U67" s="653"/>
      <c r="V67" s="643"/>
      <c r="W67" s="644"/>
      <c r="X67" s="645"/>
      <c r="Y67" s="650"/>
      <c r="Z67" s="644"/>
      <c r="AA67" s="645"/>
      <c r="AB67" s="650"/>
      <c r="AC67" s="644"/>
      <c r="AD67" s="653"/>
      <c r="AE67" s="202"/>
      <c r="AF67" s="202"/>
      <c r="AG67" s="699"/>
      <c r="AH67" s="687"/>
      <c r="AI67" s="688"/>
      <c r="AJ67" s="686"/>
      <c r="AK67" s="687"/>
      <c r="AL67" s="688"/>
      <c r="AM67" s="686"/>
      <c r="AN67" s="687"/>
      <c r="AO67" s="693"/>
      <c r="AP67" s="674"/>
      <c r="AQ67" s="659"/>
      <c r="AR67" s="660"/>
      <c r="AS67" s="658"/>
      <c r="AT67" s="659"/>
      <c r="AU67" s="660"/>
      <c r="AV67" s="658"/>
      <c r="AW67" s="659"/>
      <c r="AX67" s="665"/>
      <c r="AY67" s="699"/>
      <c r="AZ67" s="687"/>
      <c r="BA67" s="688"/>
      <c r="BB67" s="686"/>
      <c r="BC67" s="687"/>
      <c r="BD67" s="688"/>
      <c r="BE67" s="686"/>
      <c r="BF67" s="687"/>
      <c r="BG67" s="693"/>
      <c r="BN67" s="202"/>
      <c r="BO67" s="732"/>
      <c r="BP67" s="696"/>
      <c r="BQ67" s="643"/>
      <c r="BR67" s="644"/>
      <c r="BS67" s="645"/>
      <c r="BT67" s="650"/>
      <c r="BU67" s="644"/>
      <c r="BV67" s="645"/>
      <c r="BW67" s="650"/>
      <c r="BX67" s="644"/>
      <c r="BY67" s="653"/>
      <c r="BZ67" s="643"/>
      <c r="CA67" s="644"/>
      <c r="CB67" s="645"/>
      <c r="CC67" s="650"/>
      <c r="CD67" s="644"/>
      <c r="CE67" s="645"/>
      <c r="CF67" s="650"/>
      <c r="CG67" s="644"/>
      <c r="CH67" s="653"/>
      <c r="CI67" s="643"/>
      <c r="CJ67" s="644"/>
      <c r="CK67" s="645"/>
      <c r="CL67" s="650"/>
      <c r="CM67" s="644"/>
      <c r="CN67" s="645"/>
      <c r="CO67" s="650"/>
      <c r="CP67" s="644"/>
      <c r="CQ67" s="653"/>
      <c r="CR67" s="202"/>
      <c r="CS67" s="202"/>
      <c r="CT67" s="628"/>
      <c r="CU67" s="629"/>
      <c r="CV67" s="630"/>
      <c r="CW67" s="635"/>
      <c r="CX67" s="629"/>
      <c r="CY67" s="630"/>
      <c r="CZ67" s="635"/>
      <c r="DA67" s="629"/>
      <c r="DB67" s="638"/>
      <c r="DC67" s="600"/>
      <c r="DD67" s="601"/>
      <c r="DE67" s="602"/>
      <c r="DF67" s="607"/>
      <c r="DG67" s="601"/>
      <c r="DH67" s="602"/>
      <c r="DI67" s="607"/>
      <c r="DJ67" s="601"/>
      <c r="DK67" s="610"/>
      <c r="DL67" s="628"/>
      <c r="DM67" s="629"/>
      <c r="DN67" s="630"/>
      <c r="DO67" s="635"/>
      <c r="DP67" s="629"/>
      <c r="DQ67" s="630"/>
      <c r="DR67" s="635"/>
      <c r="DS67" s="629"/>
      <c r="DT67" s="638"/>
    </row>
    <row r="68" spans="1:124" ht="4.5" customHeight="1" thickBot="1">
      <c r="A68" s="202"/>
      <c r="B68" s="742"/>
      <c r="C68" s="697"/>
      <c r="D68" s="646"/>
      <c r="E68" s="647"/>
      <c r="F68" s="648"/>
      <c r="G68" s="651"/>
      <c r="H68" s="647"/>
      <c r="I68" s="648"/>
      <c r="J68" s="651"/>
      <c r="K68" s="647"/>
      <c r="L68" s="654"/>
      <c r="M68" s="646"/>
      <c r="N68" s="647"/>
      <c r="O68" s="648"/>
      <c r="P68" s="651"/>
      <c r="Q68" s="647"/>
      <c r="R68" s="648"/>
      <c r="S68" s="651"/>
      <c r="T68" s="647"/>
      <c r="U68" s="654"/>
      <c r="V68" s="646"/>
      <c r="W68" s="647"/>
      <c r="X68" s="648"/>
      <c r="Y68" s="651"/>
      <c r="Z68" s="647"/>
      <c r="AA68" s="648"/>
      <c r="AB68" s="651"/>
      <c r="AC68" s="647"/>
      <c r="AD68" s="654"/>
      <c r="AE68" s="202"/>
      <c r="AF68" s="202"/>
      <c r="AG68" s="700"/>
      <c r="AH68" s="701"/>
      <c r="AI68" s="702"/>
      <c r="AJ68" s="703"/>
      <c r="AK68" s="701"/>
      <c r="AL68" s="702"/>
      <c r="AM68" s="703"/>
      <c r="AN68" s="701"/>
      <c r="AO68" s="704"/>
      <c r="AP68" s="705"/>
      <c r="AQ68" s="662"/>
      <c r="AR68" s="663"/>
      <c r="AS68" s="661"/>
      <c r="AT68" s="662"/>
      <c r="AU68" s="663"/>
      <c r="AV68" s="661"/>
      <c r="AW68" s="662"/>
      <c r="AX68" s="666"/>
      <c r="AY68" s="700"/>
      <c r="AZ68" s="701"/>
      <c r="BA68" s="702"/>
      <c r="BB68" s="703"/>
      <c r="BC68" s="701"/>
      <c r="BD68" s="702"/>
      <c r="BE68" s="703"/>
      <c r="BF68" s="701"/>
      <c r="BG68" s="704"/>
      <c r="BN68" s="202"/>
      <c r="BO68" s="742"/>
      <c r="BP68" s="697"/>
      <c r="BQ68" s="646"/>
      <c r="BR68" s="647"/>
      <c r="BS68" s="648"/>
      <c r="BT68" s="651"/>
      <c r="BU68" s="647"/>
      <c r="BV68" s="648"/>
      <c r="BW68" s="651"/>
      <c r="BX68" s="647"/>
      <c r="BY68" s="654"/>
      <c r="BZ68" s="646"/>
      <c r="CA68" s="647"/>
      <c r="CB68" s="648"/>
      <c r="CC68" s="651"/>
      <c r="CD68" s="647"/>
      <c r="CE68" s="648"/>
      <c r="CF68" s="651"/>
      <c r="CG68" s="647"/>
      <c r="CH68" s="654"/>
      <c r="CI68" s="646"/>
      <c r="CJ68" s="647"/>
      <c r="CK68" s="648"/>
      <c r="CL68" s="651"/>
      <c r="CM68" s="647"/>
      <c r="CN68" s="648"/>
      <c r="CO68" s="651"/>
      <c r="CP68" s="647"/>
      <c r="CQ68" s="654"/>
      <c r="CR68" s="202"/>
      <c r="CS68" s="202"/>
      <c r="CT68" s="631"/>
      <c r="CU68" s="632"/>
      <c r="CV68" s="633"/>
      <c r="CW68" s="636"/>
      <c r="CX68" s="632"/>
      <c r="CY68" s="633"/>
      <c r="CZ68" s="636"/>
      <c r="DA68" s="632"/>
      <c r="DB68" s="639"/>
      <c r="DC68" s="603"/>
      <c r="DD68" s="604"/>
      <c r="DE68" s="605"/>
      <c r="DF68" s="608"/>
      <c r="DG68" s="604"/>
      <c r="DH68" s="605"/>
      <c r="DI68" s="608"/>
      <c r="DJ68" s="604"/>
      <c r="DK68" s="611"/>
      <c r="DL68" s="631"/>
      <c r="DM68" s="632"/>
      <c r="DN68" s="633"/>
      <c r="DO68" s="636"/>
      <c r="DP68" s="632"/>
      <c r="DQ68" s="633"/>
      <c r="DR68" s="636"/>
      <c r="DS68" s="632"/>
      <c r="DT68" s="639"/>
    </row>
    <row r="69" spans="1:124" ht="4.5" customHeight="1">
      <c r="A69" s="202"/>
      <c r="B69" s="732" t="s">
        <v>3</v>
      </c>
      <c r="C69" s="734" t="s">
        <v>38</v>
      </c>
      <c r="D69" s="726"/>
      <c r="E69" s="722"/>
      <c r="F69" s="723"/>
      <c r="G69" s="721"/>
      <c r="H69" s="722"/>
      <c r="I69" s="723"/>
      <c r="J69" s="721"/>
      <c r="K69" s="722"/>
      <c r="L69" s="724"/>
      <c r="M69" s="726"/>
      <c r="N69" s="722"/>
      <c r="O69" s="723"/>
      <c r="P69" s="721">
        <v>6</v>
      </c>
      <c r="Q69" s="722"/>
      <c r="R69" s="723"/>
      <c r="S69" s="721"/>
      <c r="T69" s="722"/>
      <c r="U69" s="724"/>
      <c r="V69" s="726"/>
      <c r="W69" s="722"/>
      <c r="X69" s="723"/>
      <c r="Y69" s="721">
        <v>3</v>
      </c>
      <c r="Z69" s="722"/>
      <c r="AA69" s="723"/>
      <c r="AB69" s="721"/>
      <c r="AC69" s="722"/>
      <c r="AD69" s="724"/>
      <c r="AE69" s="202"/>
      <c r="AF69" s="202"/>
      <c r="AG69" s="727">
        <v>2</v>
      </c>
      <c r="AH69" s="728"/>
      <c r="AI69" s="729"/>
      <c r="AJ69" s="730">
        <v>9</v>
      </c>
      <c r="AK69" s="728"/>
      <c r="AL69" s="729"/>
      <c r="AM69" s="730">
        <v>1</v>
      </c>
      <c r="AN69" s="728"/>
      <c r="AO69" s="731"/>
      <c r="AP69" s="739">
        <v>7</v>
      </c>
      <c r="AQ69" s="736"/>
      <c r="AR69" s="737"/>
      <c r="AS69" s="735">
        <v>6</v>
      </c>
      <c r="AT69" s="736"/>
      <c r="AU69" s="737"/>
      <c r="AV69" s="735">
        <v>5</v>
      </c>
      <c r="AW69" s="736"/>
      <c r="AX69" s="738"/>
      <c r="AY69" s="727">
        <v>4</v>
      </c>
      <c r="AZ69" s="728"/>
      <c r="BA69" s="729"/>
      <c r="BB69" s="730">
        <v>3</v>
      </c>
      <c r="BC69" s="728"/>
      <c r="BD69" s="729"/>
      <c r="BE69" s="730">
        <v>8</v>
      </c>
      <c r="BF69" s="728"/>
      <c r="BG69" s="731"/>
      <c r="BN69" s="202"/>
      <c r="BO69" s="732" t="s">
        <v>3</v>
      </c>
      <c r="BP69" s="734" t="s">
        <v>38</v>
      </c>
      <c r="BQ69" s="726"/>
      <c r="BR69" s="722"/>
      <c r="BS69" s="723"/>
      <c r="BT69" s="721"/>
      <c r="BU69" s="722"/>
      <c r="BV69" s="723"/>
      <c r="BW69" s="721"/>
      <c r="BX69" s="722"/>
      <c r="BY69" s="724"/>
      <c r="BZ69" s="726"/>
      <c r="CA69" s="722"/>
      <c r="CB69" s="723"/>
      <c r="CC69" s="721"/>
      <c r="CD69" s="722"/>
      <c r="CE69" s="723"/>
      <c r="CF69" s="721"/>
      <c r="CG69" s="722"/>
      <c r="CH69" s="724"/>
      <c r="CI69" s="726"/>
      <c r="CJ69" s="722"/>
      <c r="CK69" s="723"/>
      <c r="CL69" s="721">
        <v>8</v>
      </c>
      <c r="CM69" s="722"/>
      <c r="CN69" s="723"/>
      <c r="CO69" s="721"/>
      <c r="CP69" s="722"/>
      <c r="CQ69" s="724"/>
      <c r="CR69" s="202"/>
      <c r="CS69" s="202"/>
      <c r="CT69" s="716">
        <v>9</v>
      </c>
      <c r="CU69" s="717"/>
      <c r="CV69" s="718"/>
      <c r="CW69" s="719">
        <v>4</v>
      </c>
      <c r="CX69" s="717"/>
      <c r="CY69" s="718"/>
      <c r="CZ69" s="719">
        <v>1</v>
      </c>
      <c r="DA69" s="717"/>
      <c r="DB69" s="720"/>
      <c r="DC69" s="725">
        <v>5</v>
      </c>
      <c r="DD69" s="713"/>
      <c r="DE69" s="714"/>
      <c r="DF69" s="712">
        <v>3</v>
      </c>
      <c r="DG69" s="713"/>
      <c r="DH69" s="714"/>
      <c r="DI69" s="712">
        <v>7</v>
      </c>
      <c r="DJ69" s="713"/>
      <c r="DK69" s="715"/>
      <c r="DL69" s="716">
        <v>6</v>
      </c>
      <c r="DM69" s="717"/>
      <c r="DN69" s="718"/>
      <c r="DO69" s="719">
        <v>8</v>
      </c>
      <c r="DP69" s="717"/>
      <c r="DQ69" s="718"/>
      <c r="DR69" s="719">
        <v>2</v>
      </c>
      <c r="DS69" s="717"/>
      <c r="DT69" s="720"/>
    </row>
    <row r="70" spans="1:124" ht="4.5" customHeight="1">
      <c r="A70" s="202"/>
      <c r="B70" s="732"/>
      <c r="C70" s="696"/>
      <c r="D70" s="643"/>
      <c r="E70" s="644"/>
      <c r="F70" s="645"/>
      <c r="G70" s="650"/>
      <c r="H70" s="644"/>
      <c r="I70" s="645"/>
      <c r="J70" s="650"/>
      <c r="K70" s="644"/>
      <c r="L70" s="653"/>
      <c r="M70" s="643"/>
      <c r="N70" s="644"/>
      <c r="O70" s="645"/>
      <c r="P70" s="650"/>
      <c r="Q70" s="644"/>
      <c r="R70" s="645"/>
      <c r="S70" s="650"/>
      <c r="T70" s="644"/>
      <c r="U70" s="653"/>
      <c r="V70" s="643"/>
      <c r="W70" s="644"/>
      <c r="X70" s="645"/>
      <c r="Y70" s="650"/>
      <c r="Z70" s="644"/>
      <c r="AA70" s="645"/>
      <c r="AB70" s="650"/>
      <c r="AC70" s="644"/>
      <c r="AD70" s="653"/>
      <c r="AE70" s="202"/>
      <c r="AF70" s="202"/>
      <c r="AG70" s="674"/>
      <c r="AH70" s="659"/>
      <c r="AI70" s="660"/>
      <c r="AJ70" s="658"/>
      <c r="AK70" s="659"/>
      <c r="AL70" s="660"/>
      <c r="AM70" s="658"/>
      <c r="AN70" s="659"/>
      <c r="AO70" s="665"/>
      <c r="AP70" s="699"/>
      <c r="AQ70" s="687"/>
      <c r="AR70" s="688"/>
      <c r="AS70" s="686"/>
      <c r="AT70" s="687"/>
      <c r="AU70" s="688"/>
      <c r="AV70" s="686"/>
      <c r="AW70" s="687"/>
      <c r="AX70" s="693"/>
      <c r="AY70" s="674"/>
      <c r="AZ70" s="659"/>
      <c r="BA70" s="660"/>
      <c r="BB70" s="658"/>
      <c r="BC70" s="659"/>
      <c r="BD70" s="660"/>
      <c r="BE70" s="658"/>
      <c r="BF70" s="659"/>
      <c r="BG70" s="665"/>
      <c r="BN70" s="202"/>
      <c r="BO70" s="732"/>
      <c r="BP70" s="696"/>
      <c r="BQ70" s="643"/>
      <c r="BR70" s="644"/>
      <c r="BS70" s="645"/>
      <c r="BT70" s="650"/>
      <c r="BU70" s="644"/>
      <c r="BV70" s="645"/>
      <c r="BW70" s="650"/>
      <c r="BX70" s="644"/>
      <c r="BY70" s="653"/>
      <c r="BZ70" s="643"/>
      <c r="CA70" s="644"/>
      <c r="CB70" s="645"/>
      <c r="CC70" s="650"/>
      <c r="CD70" s="644"/>
      <c r="CE70" s="645"/>
      <c r="CF70" s="650"/>
      <c r="CG70" s="644"/>
      <c r="CH70" s="653"/>
      <c r="CI70" s="643"/>
      <c r="CJ70" s="644"/>
      <c r="CK70" s="645"/>
      <c r="CL70" s="650"/>
      <c r="CM70" s="644"/>
      <c r="CN70" s="645"/>
      <c r="CO70" s="650"/>
      <c r="CP70" s="644"/>
      <c r="CQ70" s="653"/>
      <c r="CR70" s="202"/>
      <c r="CS70" s="202"/>
      <c r="CT70" s="600"/>
      <c r="CU70" s="601"/>
      <c r="CV70" s="602"/>
      <c r="CW70" s="607"/>
      <c r="CX70" s="601"/>
      <c r="CY70" s="602"/>
      <c r="CZ70" s="607"/>
      <c r="DA70" s="601"/>
      <c r="DB70" s="610"/>
      <c r="DC70" s="628"/>
      <c r="DD70" s="629"/>
      <c r="DE70" s="630"/>
      <c r="DF70" s="635"/>
      <c r="DG70" s="629"/>
      <c r="DH70" s="630"/>
      <c r="DI70" s="635"/>
      <c r="DJ70" s="629"/>
      <c r="DK70" s="638"/>
      <c r="DL70" s="600"/>
      <c r="DM70" s="601"/>
      <c r="DN70" s="602"/>
      <c r="DO70" s="607"/>
      <c r="DP70" s="601"/>
      <c r="DQ70" s="602"/>
      <c r="DR70" s="607"/>
      <c r="DS70" s="601"/>
      <c r="DT70" s="610"/>
    </row>
    <row r="71" spans="1:124" ht="4.5" customHeight="1">
      <c r="A71" s="202"/>
      <c r="B71" s="732"/>
      <c r="C71" s="696"/>
      <c r="D71" s="682"/>
      <c r="E71" s="679"/>
      <c r="F71" s="680"/>
      <c r="G71" s="678"/>
      <c r="H71" s="679"/>
      <c r="I71" s="680"/>
      <c r="J71" s="678"/>
      <c r="K71" s="679"/>
      <c r="L71" s="681"/>
      <c r="M71" s="682"/>
      <c r="N71" s="679"/>
      <c r="O71" s="680"/>
      <c r="P71" s="678"/>
      <c r="Q71" s="679"/>
      <c r="R71" s="680"/>
      <c r="S71" s="678"/>
      <c r="T71" s="679"/>
      <c r="U71" s="681"/>
      <c r="V71" s="682"/>
      <c r="W71" s="679"/>
      <c r="X71" s="680"/>
      <c r="Y71" s="678"/>
      <c r="Z71" s="679"/>
      <c r="AA71" s="680"/>
      <c r="AB71" s="678"/>
      <c r="AC71" s="679"/>
      <c r="AD71" s="681"/>
      <c r="AE71" s="202"/>
      <c r="AF71" s="202"/>
      <c r="AG71" s="675"/>
      <c r="AH71" s="676"/>
      <c r="AI71" s="677"/>
      <c r="AJ71" s="709"/>
      <c r="AK71" s="676"/>
      <c r="AL71" s="677"/>
      <c r="AM71" s="709"/>
      <c r="AN71" s="676"/>
      <c r="AO71" s="710"/>
      <c r="AP71" s="711"/>
      <c r="AQ71" s="690"/>
      <c r="AR71" s="691"/>
      <c r="AS71" s="689"/>
      <c r="AT71" s="690"/>
      <c r="AU71" s="691"/>
      <c r="AV71" s="689"/>
      <c r="AW71" s="690"/>
      <c r="AX71" s="694"/>
      <c r="AY71" s="675"/>
      <c r="AZ71" s="676"/>
      <c r="BA71" s="677"/>
      <c r="BB71" s="709"/>
      <c r="BC71" s="676"/>
      <c r="BD71" s="677"/>
      <c r="BE71" s="709"/>
      <c r="BF71" s="676"/>
      <c r="BG71" s="710"/>
      <c r="BN71" s="202"/>
      <c r="BO71" s="732"/>
      <c r="BP71" s="696"/>
      <c r="BQ71" s="682"/>
      <c r="BR71" s="679"/>
      <c r="BS71" s="680"/>
      <c r="BT71" s="678"/>
      <c r="BU71" s="679"/>
      <c r="BV71" s="680"/>
      <c r="BW71" s="678"/>
      <c r="BX71" s="679"/>
      <c r="BY71" s="681"/>
      <c r="BZ71" s="682"/>
      <c r="CA71" s="679"/>
      <c r="CB71" s="680"/>
      <c r="CC71" s="678"/>
      <c r="CD71" s="679"/>
      <c r="CE71" s="680"/>
      <c r="CF71" s="678"/>
      <c r="CG71" s="679"/>
      <c r="CH71" s="681"/>
      <c r="CI71" s="682"/>
      <c r="CJ71" s="679"/>
      <c r="CK71" s="680"/>
      <c r="CL71" s="678"/>
      <c r="CM71" s="679"/>
      <c r="CN71" s="680"/>
      <c r="CO71" s="678"/>
      <c r="CP71" s="679"/>
      <c r="CQ71" s="681"/>
      <c r="CR71" s="202"/>
      <c r="CS71" s="202"/>
      <c r="CT71" s="670"/>
      <c r="CU71" s="671"/>
      <c r="CV71" s="672"/>
      <c r="CW71" s="706"/>
      <c r="CX71" s="671"/>
      <c r="CY71" s="672"/>
      <c r="CZ71" s="706"/>
      <c r="DA71" s="671"/>
      <c r="DB71" s="707"/>
      <c r="DC71" s="708"/>
      <c r="DD71" s="668"/>
      <c r="DE71" s="695"/>
      <c r="DF71" s="667"/>
      <c r="DG71" s="668"/>
      <c r="DH71" s="695"/>
      <c r="DI71" s="667"/>
      <c r="DJ71" s="668"/>
      <c r="DK71" s="669"/>
      <c r="DL71" s="670"/>
      <c r="DM71" s="671"/>
      <c r="DN71" s="672"/>
      <c r="DO71" s="706"/>
      <c r="DP71" s="671"/>
      <c r="DQ71" s="672"/>
      <c r="DR71" s="706"/>
      <c r="DS71" s="671"/>
      <c r="DT71" s="707"/>
    </row>
    <row r="72" spans="1:124" ht="4.5" customHeight="1">
      <c r="A72" s="202"/>
      <c r="B72" s="732"/>
      <c r="C72" s="696" t="s">
        <v>39</v>
      </c>
      <c r="D72" s="640"/>
      <c r="E72" s="641"/>
      <c r="F72" s="642"/>
      <c r="G72" s="649"/>
      <c r="H72" s="641"/>
      <c r="I72" s="642"/>
      <c r="J72" s="649">
        <v>5</v>
      </c>
      <c r="K72" s="641"/>
      <c r="L72" s="652"/>
      <c r="M72" s="640">
        <v>8</v>
      </c>
      <c r="N72" s="641"/>
      <c r="O72" s="642"/>
      <c r="P72" s="649"/>
      <c r="Q72" s="641"/>
      <c r="R72" s="642"/>
      <c r="S72" s="649"/>
      <c r="T72" s="641"/>
      <c r="U72" s="652"/>
      <c r="V72" s="640">
        <v>2</v>
      </c>
      <c r="W72" s="641"/>
      <c r="X72" s="642"/>
      <c r="Y72" s="649"/>
      <c r="Z72" s="641"/>
      <c r="AA72" s="642"/>
      <c r="AB72" s="649"/>
      <c r="AC72" s="641"/>
      <c r="AD72" s="652"/>
      <c r="AE72" s="202"/>
      <c r="AF72" s="202"/>
      <c r="AG72" s="673">
        <v>7</v>
      </c>
      <c r="AH72" s="656"/>
      <c r="AI72" s="657"/>
      <c r="AJ72" s="655">
        <v>6</v>
      </c>
      <c r="AK72" s="656"/>
      <c r="AL72" s="657"/>
      <c r="AM72" s="655">
        <v>5</v>
      </c>
      <c r="AN72" s="656"/>
      <c r="AO72" s="664"/>
      <c r="AP72" s="698">
        <v>8</v>
      </c>
      <c r="AQ72" s="684"/>
      <c r="AR72" s="685"/>
      <c r="AS72" s="683">
        <v>4</v>
      </c>
      <c r="AT72" s="684"/>
      <c r="AU72" s="685"/>
      <c r="AV72" s="683">
        <v>3</v>
      </c>
      <c r="AW72" s="684"/>
      <c r="AX72" s="692"/>
      <c r="AY72" s="673">
        <v>2</v>
      </c>
      <c r="AZ72" s="656"/>
      <c r="BA72" s="657"/>
      <c r="BB72" s="655">
        <v>9</v>
      </c>
      <c r="BC72" s="656"/>
      <c r="BD72" s="657"/>
      <c r="BE72" s="655">
        <v>1</v>
      </c>
      <c r="BF72" s="656"/>
      <c r="BG72" s="664"/>
      <c r="BN72" s="202"/>
      <c r="BO72" s="732"/>
      <c r="BP72" s="696" t="s">
        <v>39</v>
      </c>
      <c r="BQ72" s="640"/>
      <c r="BR72" s="641"/>
      <c r="BS72" s="642"/>
      <c r="BT72" s="649"/>
      <c r="BU72" s="641"/>
      <c r="BV72" s="642"/>
      <c r="BW72" s="649">
        <v>6</v>
      </c>
      <c r="BX72" s="641"/>
      <c r="BY72" s="652"/>
      <c r="BZ72" s="640"/>
      <c r="CA72" s="641"/>
      <c r="CB72" s="642"/>
      <c r="CC72" s="649"/>
      <c r="CD72" s="641"/>
      <c r="CE72" s="642"/>
      <c r="CF72" s="649">
        <v>4</v>
      </c>
      <c r="CG72" s="641"/>
      <c r="CH72" s="652"/>
      <c r="CI72" s="640"/>
      <c r="CJ72" s="641"/>
      <c r="CK72" s="642"/>
      <c r="CL72" s="649"/>
      <c r="CM72" s="641"/>
      <c r="CN72" s="642"/>
      <c r="CO72" s="649">
        <v>3</v>
      </c>
      <c r="CP72" s="641"/>
      <c r="CQ72" s="652"/>
      <c r="CR72" s="202"/>
      <c r="CS72" s="202"/>
      <c r="CT72" s="597">
        <v>8</v>
      </c>
      <c r="CU72" s="598"/>
      <c r="CV72" s="599"/>
      <c r="CW72" s="606">
        <v>5</v>
      </c>
      <c r="CX72" s="598"/>
      <c r="CY72" s="599"/>
      <c r="CZ72" s="606">
        <v>6</v>
      </c>
      <c r="DA72" s="598"/>
      <c r="DB72" s="609"/>
      <c r="DC72" s="625">
        <v>1</v>
      </c>
      <c r="DD72" s="626"/>
      <c r="DE72" s="627"/>
      <c r="DF72" s="634">
        <v>2</v>
      </c>
      <c r="DG72" s="626"/>
      <c r="DH72" s="627"/>
      <c r="DI72" s="634">
        <v>4</v>
      </c>
      <c r="DJ72" s="626"/>
      <c r="DK72" s="637"/>
      <c r="DL72" s="597">
        <v>7</v>
      </c>
      <c r="DM72" s="598"/>
      <c r="DN72" s="599"/>
      <c r="DO72" s="606">
        <v>9</v>
      </c>
      <c r="DP72" s="598"/>
      <c r="DQ72" s="599"/>
      <c r="DR72" s="606">
        <v>3</v>
      </c>
      <c r="DS72" s="598"/>
      <c r="DT72" s="609"/>
    </row>
    <row r="73" spans="1:124" ht="4.5" customHeight="1">
      <c r="A73" s="202"/>
      <c r="B73" s="732"/>
      <c r="C73" s="696"/>
      <c r="D73" s="643"/>
      <c r="E73" s="644"/>
      <c r="F73" s="645"/>
      <c r="G73" s="650"/>
      <c r="H73" s="644"/>
      <c r="I73" s="645"/>
      <c r="J73" s="650"/>
      <c r="K73" s="644"/>
      <c r="L73" s="653"/>
      <c r="M73" s="643"/>
      <c r="N73" s="644"/>
      <c r="O73" s="645"/>
      <c r="P73" s="650"/>
      <c r="Q73" s="644"/>
      <c r="R73" s="645"/>
      <c r="S73" s="650"/>
      <c r="T73" s="644"/>
      <c r="U73" s="653"/>
      <c r="V73" s="643"/>
      <c r="W73" s="644"/>
      <c r="X73" s="645"/>
      <c r="Y73" s="650"/>
      <c r="Z73" s="644"/>
      <c r="AA73" s="645"/>
      <c r="AB73" s="650"/>
      <c r="AC73" s="644"/>
      <c r="AD73" s="653"/>
      <c r="AE73" s="202"/>
      <c r="AF73" s="202"/>
      <c r="AG73" s="674"/>
      <c r="AH73" s="659"/>
      <c r="AI73" s="660"/>
      <c r="AJ73" s="658"/>
      <c r="AK73" s="659"/>
      <c r="AL73" s="660"/>
      <c r="AM73" s="658"/>
      <c r="AN73" s="659"/>
      <c r="AO73" s="665"/>
      <c r="AP73" s="699"/>
      <c r="AQ73" s="687"/>
      <c r="AR73" s="688"/>
      <c r="AS73" s="686"/>
      <c r="AT73" s="687"/>
      <c r="AU73" s="688"/>
      <c r="AV73" s="686"/>
      <c r="AW73" s="687"/>
      <c r="AX73" s="693"/>
      <c r="AY73" s="674"/>
      <c r="AZ73" s="659"/>
      <c r="BA73" s="660"/>
      <c r="BB73" s="658"/>
      <c r="BC73" s="659"/>
      <c r="BD73" s="660"/>
      <c r="BE73" s="658"/>
      <c r="BF73" s="659"/>
      <c r="BG73" s="665"/>
      <c r="BN73" s="202"/>
      <c r="BO73" s="732"/>
      <c r="BP73" s="696"/>
      <c r="BQ73" s="643"/>
      <c r="BR73" s="644"/>
      <c r="BS73" s="645"/>
      <c r="BT73" s="650"/>
      <c r="BU73" s="644"/>
      <c r="BV73" s="645"/>
      <c r="BW73" s="650"/>
      <c r="BX73" s="644"/>
      <c r="BY73" s="653"/>
      <c r="BZ73" s="643"/>
      <c r="CA73" s="644"/>
      <c r="CB73" s="645"/>
      <c r="CC73" s="650"/>
      <c r="CD73" s="644"/>
      <c r="CE73" s="645"/>
      <c r="CF73" s="650"/>
      <c r="CG73" s="644"/>
      <c r="CH73" s="653"/>
      <c r="CI73" s="643"/>
      <c r="CJ73" s="644"/>
      <c r="CK73" s="645"/>
      <c r="CL73" s="650"/>
      <c r="CM73" s="644"/>
      <c r="CN73" s="645"/>
      <c r="CO73" s="650"/>
      <c r="CP73" s="644"/>
      <c r="CQ73" s="653"/>
      <c r="CR73" s="202"/>
      <c r="CS73" s="202"/>
      <c r="CT73" s="600"/>
      <c r="CU73" s="601"/>
      <c r="CV73" s="602"/>
      <c r="CW73" s="607"/>
      <c r="CX73" s="601"/>
      <c r="CY73" s="602"/>
      <c r="CZ73" s="607"/>
      <c r="DA73" s="601"/>
      <c r="DB73" s="610"/>
      <c r="DC73" s="628"/>
      <c r="DD73" s="629"/>
      <c r="DE73" s="630"/>
      <c r="DF73" s="635"/>
      <c r="DG73" s="629"/>
      <c r="DH73" s="630"/>
      <c r="DI73" s="635"/>
      <c r="DJ73" s="629"/>
      <c r="DK73" s="638"/>
      <c r="DL73" s="600"/>
      <c r="DM73" s="601"/>
      <c r="DN73" s="602"/>
      <c r="DO73" s="607"/>
      <c r="DP73" s="601"/>
      <c r="DQ73" s="602"/>
      <c r="DR73" s="607"/>
      <c r="DS73" s="601"/>
      <c r="DT73" s="610"/>
    </row>
    <row r="74" spans="1:124" ht="4.5" customHeight="1">
      <c r="A74" s="202"/>
      <c r="B74" s="732"/>
      <c r="C74" s="696"/>
      <c r="D74" s="682"/>
      <c r="E74" s="679"/>
      <c r="F74" s="680"/>
      <c r="G74" s="678"/>
      <c r="H74" s="679"/>
      <c r="I74" s="680"/>
      <c r="J74" s="678"/>
      <c r="K74" s="679"/>
      <c r="L74" s="681"/>
      <c r="M74" s="682"/>
      <c r="N74" s="679"/>
      <c r="O74" s="680"/>
      <c r="P74" s="678"/>
      <c r="Q74" s="679"/>
      <c r="R74" s="680"/>
      <c r="S74" s="678"/>
      <c r="T74" s="679"/>
      <c r="U74" s="681"/>
      <c r="V74" s="682"/>
      <c r="W74" s="679"/>
      <c r="X74" s="680"/>
      <c r="Y74" s="678"/>
      <c r="Z74" s="679"/>
      <c r="AA74" s="680"/>
      <c r="AB74" s="678"/>
      <c r="AC74" s="679"/>
      <c r="AD74" s="681"/>
      <c r="AE74" s="202"/>
      <c r="AF74" s="202"/>
      <c r="AG74" s="675"/>
      <c r="AH74" s="676"/>
      <c r="AI74" s="677"/>
      <c r="AJ74" s="709"/>
      <c r="AK74" s="676"/>
      <c r="AL74" s="677"/>
      <c r="AM74" s="709"/>
      <c r="AN74" s="676"/>
      <c r="AO74" s="710"/>
      <c r="AP74" s="711"/>
      <c r="AQ74" s="690"/>
      <c r="AR74" s="691"/>
      <c r="AS74" s="689"/>
      <c r="AT74" s="690"/>
      <c r="AU74" s="691"/>
      <c r="AV74" s="689"/>
      <c r="AW74" s="690"/>
      <c r="AX74" s="694"/>
      <c r="AY74" s="675"/>
      <c r="AZ74" s="676"/>
      <c r="BA74" s="677"/>
      <c r="BB74" s="709"/>
      <c r="BC74" s="676"/>
      <c r="BD74" s="677"/>
      <c r="BE74" s="709"/>
      <c r="BF74" s="676"/>
      <c r="BG74" s="710"/>
      <c r="BN74" s="202"/>
      <c r="BO74" s="732"/>
      <c r="BP74" s="696"/>
      <c r="BQ74" s="682"/>
      <c r="BR74" s="679"/>
      <c r="BS74" s="680"/>
      <c r="BT74" s="678"/>
      <c r="BU74" s="679"/>
      <c r="BV74" s="680"/>
      <c r="BW74" s="678"/>
      <c r="BX74" s="679"/>
      <c r="BY74" s="681"/>
      <c r="BZ74" s="682"/>
      <c r="CA74" s="679"/>
      <c r="CB74" s="680"/>
      <c r="CC74" s="678"/>
      <c r="CD74" s="679"/>
      <c r="CE74" s="680"/>
      <c r="CF74" s="678"/>
      <c r="CG74" s="679"/>
      <c r="CH74" s="681"/>
      <c r="CI74" s="682"/>
      <c r="CJ74" s="679"/>
      <c r="CK74" s="680"/>
      <c r="CL74" s="678"/>
      <c r="CM74" s="679"/>
      <c r="CN74" s="680"/>
      <c r="CO74" s="678"/>
      <c r="CP74" s="679"/>
      <c r="CQ74" s="681"/>
      <c r="CR74" s="202"/>
      <c r="CS74" s="202"/>
      <c r="CT74" s="670"/>
      <c r="CU74" s="671"/>
      <c r="CV74" s="672"/>
      <c r="CW74" s="706"/>
      <c r="CX74" s="671"/>
      <c r="CY74" s="672"/>
      <c r="CZ74" s="706"/>
      <c r="DA74" s="671"/>
      <c r="DB74" s="707"/>
      <c r="DC74" s="708"/>
      <c r="DD74" s="668"/>
      <c r="DE74" s="695"/>
      <c r="DF74" s="667"/>
      <c r="DG74" s="668"/>
      <c r="DH74" s="695"/>
      <c r="DI74" s="667"/>
      <c r="DJ74" s="668"/>
      <c r="DK74" s="669"/>
      <c r="DL74" s="670"/>
      <c r="DM74" s="671"/>
      <c r="DN74" s="672"/>
      <c r="DO74" s="706"/>
      <c r="DP74" s="671"/>
      <c r="DQ74" s="672"/>
      <c r="DR74" s="706"/>
      <c r="DS74" s="671"/>
      <c r="DT74" s="707"/>
    </row>
    <row r="75" spans="1:124" ht="4.5" customHeight="1">
      <c r="A75" s="202"/>
      <c r="B75" s="732"/>
      <c r="C75" s="696" t="s">
        <v>40</v>
      </c>
      <c r="D75" s="640">
        <v>8</v>
      </c>
      <c r="E75" s="641"/>
      <c r="F75" s="642"/>
      <c r="G75" s="649"/>
      <c r="H75" s="641"/>
      <c r="I75" s="642"/>
      <c r="J75" s="649"/>
      <c r="K75" s="641"/>
      <c r="L75" s="652"/>
      <c r="M75" s="640"/>
      <c r="N75" s="641"/>
      <c r="O75" s="642"/>
      <c r="P75" s="649"/>
      <c r="Q75" s="641"/>
      <c r="R75" s="642"/>
      <c r="S75" s="649"/>
      <c r="T75" s="641"/>
      <c r="U75" s="652"/>
      <c r="V75" s="640"/>
      <c r="W75" s="641"/>
      <c r="X75" s="642"/>
      <c r="Y75" s="649">
        <v>7</v>
      </c>
      <c r="Z75" s="641"/>
      <c r="AA75" s="642"/>
      <c r="AB75" s="649"/>
      <c r="AC75" s="641"/>
      <c r="AD75" s="652"/>
      <c r="AE75" s="202"/>
      <c r="AF75" s="202"/>
      <c r="AG75" s="673">
        <v>8</v>
      </c>
      <c r="AH75" s="656"/>
      <c r="AI75" s="657"/>
      <c r="AJ75" s="655">
        <v>4</v>
      </c>
      <c r="AK75" s="656"/>
      <c r="AL75" s="657"/>
      <c r="AM75" s="655">
        <v>3</v>
      </c>
      <c r="AN75" s="656"/>
      <c r="AO75" s="664"/>
      <c r="AP75" s="698">
        <v>9</v>
      </c>
      <c r="AQ75" s="684"/>
      <c r="AR75" s="685"/>
      <c r="AS75" s="683">
        <v>2</v>
      </c>
      <c r="AT75" s="684"/>
      <c r="AU75" s="685"/>
      <c r="AV75" s="683">
        <v>1</v>
      </c>
      <c r="AW75" s="684"/>
      <c r="AX75" s="692"/>
      <c r="AY75" s="673">
        <v>6</v>
      </c>
      <c r="AZ75" s="656"/>
      <c r="BA75" s="657"/>
      <c r="BB75" s="655">
        <v>7</v>
      </c>
      <c r="BC75" s="656"/>
      <c r="BD75" s="657"/>
      <c r="BE75" s="655">
        <v>5</v>
      </c>
      <c r="BF75" s="656"/>
      <c r="BG75" s="664"/>
      <c r="BN75" s="202"/>
      <c r="BO75" s="732"/>
      <c r="BP75" s="696" t="s">
        <v>40</v>
      </c>
      <c r="BQ75" s="640"/>
      <c r="BR75" s="641"/>
      <c r="BS75" s="642"/>
      <c r="BT75" s="649"/>
      <c r="BU75" s="641"/>
      <c r="BV75" s="642"/>
      <c r="BW75" s="649">
        <v>2</v>
      </c>
      <c r="BX75" s="641"/>
      <c r="BY75" s="652"/>
      <c r="BZ75" s="640">
        <v>9</v>
      </c>
      <c r="CA75" s="641"/>
      <c r="CB75" s="642"/>
      <c r="CC75" s="649"/>
      <c r="CD75" s="641"/>
      <c r="CE75" s="642"/>
      <c r="CF75" s="649"/>
      <c r="CG75" s="641"/>
      <c r="CH75" s="652"/>
      <c r="CI75" s="640">
        <v>1</v>
      </c>
      <c r="CJ75" s="641"/>
      <c r="CK75" s="642"/>
      <c r="CL75" s="649"/>
      <c r="CM75" s="641"/>
      <c r="CN75" s="642"/>
      <c r="CO75" s="649"/>
      <c r="CP75" s="641"/>
      <c r="CQ75" s="652"/>
      <c r="CR75" s="202"/>
      <c r="CS75" s="202"/>
      <c r="CT75" s="597">
        <v>7</v>
      </c>
      <c r="CU75" s="598"/>
      <c r="CV75" s="599"/>
      <c r="CW75" s="606">
        <v>3</v>
      </c>
      <c r="CX75" s="598"/>
      <c r="CY75" s="599"/>
      <c r="CZ75" s="606">
        <v>2</v>
      </c>
      <c r="DA75" s="598"/>
      <c r="DB75" s="609"/>
      <c r="DC75" s="625">
        <v>9</v>
      </c>
      <c r="DD75" s="626"/>
      <c r="DE75" s="627"/>
      <c r="DF75" s="634">
        <v>6</v>
      </c>
      <c r="DG75" s="626"/>
      <c r="DH75" s="627"/>
      <c r="DI75" s="634">
        <v>8</v>
      </c>
      <c r="DJ75" s="626"/>
      <c r="DK75" s="637"/>
      <c r="DL75" s="597">
        <v>1</v>
      </c>
      <c r="DM75" s="598"/>
      <c r="DN75" s="599"/>
      <c r="DO75" s="606">
        <v>5</v>
      </c>
      <c r="DP75" s="598"/>
      <c r="DQ75" s="599"/>
      <c r="DR75" s="606">
        <v>4</v>
      </c>
      <c r="DS75" s="598"/>
      <c r="DT75" s="609"/>
    </row>
    <row r="76" spans="1:124" ht="4.5" customHeight="1">
      <c r="A76" s="202"/>
      <c r="B76" s="732"/>
      <c r="C76" s="696"/>
      <c r="D76" s="643"/>
      <c r="E76" s="644"/>
      <c r="F76" s="645"/>
      <c r="G76" s="650"/>
      <c r="H76" s="644"/>
      <c r="I76" s="645"/>
      <c r="J76" s="650"/>
      <c r="K76" s="644"/>
      <c r="L76" s="653"/>
      <c r="M76" s="643"/>
      <c r="N76" s="644"/>
      <c r="O76" s="645"/>
      <c r="P76" s="650"/>
      <c r="Q76" s="644"/>
      <c r="R76" s="645"/>
      <c r="S76" s="650"/>
      <c r="T76" s="644"/>
      <c r="U76" s="653"/>
      <c r="V76" s="643"/>
      <c r="W76" s="644"/>
      <c r="X76" s="645"/>
      <c r="Y76" s="650"/>
      <c r="Z76" s="644"/>
      <c r="AA76" s="645"/>
      <c r="AB76" s="650"/>
      <c r="AC76" s="644"/>
      <c r="AD76" s="653"/>
      <c r="AE76" s="202"/>
      <c r="AF76" s="202"/>
      <c r="AG76" s="674"/>
      <c r="AH76" s="659"/>
      <c r="AI76" s="660"/>
      <c r="AJ76" s="658"/>
      <c r="AK76" s="659"/>
      <c r="AL76" s="660"/>
      <c r="AM76" s="658"/>
      <c r="AN76" s="659"/>
      <c r="AO76" s="665"/>
      <c r="AP76" s="699"/>
      <c r="AQ76" s="687"/>
      <c r="AR76" s="688"/>
      <c r="AS76" s="686"/>
      <c r="AT76" s="687"/>
      <c r="AU76" s="688"/>
      <c r="AV76" s="686"/>
      <c r="AW76" s="687"/>
      <c r="AX76" s="693"/>
      <c r="AY76" s="674"/>
      <c r="AZ76" s="659"/>
      <c r="BA76" s="660"/>
      <c r="BB76" s="658"/>
      <c r="BC76" s="659"/>
      <c r="BD76" s="660"/>
      <c r="BE76" s="658"/>
      <c r="BF76" s="659"/>
      <c r="BG76" s="665"/>
      <c r="BN76" s="202"/>
      <c r="BO76" s="732"/>
      <c r="BP76" s="696"/>
      <c r="BQ76" s="643"/>
      <c r="BR76" s="644"/>
      <c r="BS76" s="645"/>
      <c r="BT76" s="650"/>
      <c r="BU76" s="644"/>
      <c r="BV76" s="645"/>
      <c r="BW76" s="650"/>
      <c r="BX76" s="644"/>
      <c r="BY76" s="653"/>
      <c r="BZ76" s="643"/>
      <c r="CA76" s="644"/>
      <c r="CB76" s="645"/>
      <c r="CC76" s="650"/>
      <c r="CD76" s="644"/>
      <c r="CE76" s="645"/>
      <c r="CF76" s="650"/>
      <c r="CG76" s="644"/>
      <c r="CH76" s="653"/>
      <c r="CI76" s="643"/>
      <c r="CJ76" s="644"/>
      <c r="CK76" s="645"/>
      <c r="CL76" s="650"/>
      <c r="CM76" s="644"/>
      <c r="CN76" s="645"/>
      <c r="CO76" s="650"/>
      <c r="CP76" s="644"/>
      <c r="CQ76" s="653"/>
      <c r="CR76" s="202"/>
      <c r="CS76" s="202"/>
      <c r="CT76" s="600"/>
      <c r="CU76" s="601"/>
      <c r="CV76" s="602"/>
      <c r="CW76" s="607"/>
      <c r="CX76" s="601"/>
      <c r="CY76" s="602"/>
      <c r="CZ76" s="607"/>
      <c r="DA76" s="601"/>
      <c r="DB76" s="610"/>
      <c r="DC76" s="628"/>
      <c r="DD76" s="629"/>
      <c r="DE76" s="630"/>
      <c r="DF76" s="635"/>
      <c r="DG76" s="629"/>
      <c r="DH76" s="630"/>
      <c r="DI76" s="635"/>
      <c r="DJ76" s="629"/>
      <c r="DK76" s="638"/>
      <c r="DL76" s="600"/>
      <c r="DM76" s="601"/>
      <c r="DN76" s="602"/>
      <c r="DO76" s="607"/>
      <c r="DP76" s="601"/>
      <c r="DQ76" s="602"/>
      <c r="DR76" s="607"/>
      <c r="DS76" s="601"/>
      <c r="DT76" s="610"/>
    </row>
    <row r="77" spans="1:124" ht="4.5" customHeight="1" thickBot="1">
      <c r="A77" s="202"/>
      <c r="B77" s="733"/>
      <c r="C77" s="697"/>
      <c r="D77" s="646"/>
      <c r="E77" s="647"/>
      <c r="F77" s="648"/>
      <c r="G77" s="651"/>
      <c r="H77" s="647"/>
      <c r="I77" s="648"/>
      <c r="J77" s="651"/>
      <c r="K77" s="647"/>
      <c r="L77" s="654"/>
      <c r="M77" s="646"/>
      <c r="N77" s="647"/>
      <c r="O77" s="648"/>
      <c r="P77" s="651"/>
      <c r="Q77" s="647"/>
      <c r="R77" s="648"/>
      <c r="S77" s="651"/>
      <c r="T77" s="647"/>
      <c r="U77" s="654"/>
      <c r="V77" s="646"/>
      <c r="W77" s="647"/>
      <c r="X77" s="648"/>
      <c r="Y77" s="651"/>
      <c r="Z77" s="647"/>
      <c r="AA77" s="648"/>
      <c r="AB77" s="651"/>
      <c r="AC77" s="647"/>
      <c r="AD77" s="654"/>
      <c r="AE77" s="202"/>
      <c r="AF77" s="202"/>
      <c r="AG77" s="705"/>
      <c r="AH77" s="662"/>
      <c r="AI77" s="663"/>
      <c r="AJ77" s="661"/>
      <c r="AK77" s="662"/>
      <c r="AL77" s="663"/>
      <c r="AM77" s="661"/>
      <c r="AN77" s="662"/>
      <c r="AO77" s="666"/>
      <c r="AP77" s="700"/>
      <c r="AQ77" s="701"/>
      <c r="AR77" s="702"/>
      <c r="AS77" s="703"/>
      <c r="AT77" s="701"/>
      <c r="AU77" s="702"/>
      <c r="AV77" s="703"/>
      <c r="AW77" s="701"/>
      <c r="AX77" s="704"/>
      <c r="AY77" s="705"/>
      <c r="AZ77" s="662"/>
      <c r="BA77" s="663"/>
      <c r="BB77" s="661"/>
      <c r="BC77" s="662"/>
      <c r="BD77" s="663"/>
      <c r="BE77" s="661"/>
      <c r="BF77" s="662"/>
      <c r="BG77" s="666"/>
      <c r="BN77" s="202"/>
      <c r="BO77" s="733"/>
      <c r="BP77" s="697"/>
      <c r="BQ77" s="646"/>
      <c r="BR77" s="647"/>
      <c r="BS77" s="648"/>
      <c r="BT77" s="651"/>
      <c r="BU77" s="647"/>
      <c r="BV77" s="648"/>
      <c r="BW77" s="651"/>
      <c r="BX77" s="647"/>
      <c r="BY77" s="654"/>
      <c r="BZ77" s="646"/>
      <c r="CA77" s="647"/>
      <c r="CB77" s="648"/>
      <c r="CC77" s="651"/>
      <c r="CD77" s="647"/>
      <c r="CE77" s="648"/>
      <c r="CF77" s="651"/>
      <c r="CG77" s="647"/>
      <c r="CH77" s="654"/>
      <c r="CI77" s="646"/>
      <c r="CJ77" s="647"/>
      <c r="CK77" s="648"/>
      <c r="CL77" s="651"/>
      <c r="CM77" s="647"/>
      <c r="CN77" s="648"/>
      <c r="CO77" s="651"/>
      <c r="CP77" s="647"/>
      <c r="CQ77" s="654"/>
      <c r="CR77" s="202"/>
      <c r="CS77" s="202"/>
      <c r="CT77" s="603"/>
      <c r="CU77" s="604"/>
      <c r="CV77" s="605"/>
      <c r="CW77" s="608"/>
      <c r="CX77" s="604"/>
      <c r="CY77" s="605"/>
      <c r="CZ77" s="608"/>
      <c r="DA77" s="604"/>
      <c r="DB77" s="611"/>
      <c r="DC77" s="631"/>
      <c r="DD77" s="632"/>
      <c r="DE77" s="633"/>
      <c r="DF77" s="636"/>
      <c r="DG77" s="632"/>
      <c r="DH77" s="633"/>
      <c r="DI77" s="636"/>
      <c r="DJ77" s="632"/>
      <c r="DK77" s="639"/>
      <c r="DL77" s="603"/>
      <c r="DM77" s="604"/>
      <c r="DN77" s="605"/>
      <c r="DO77" s="608"/>
      <c r="DP77" s="604"/>
      <c r="DQ77" s="605"/>
      <c r="DR77" s="608"/>
      <c r="DS77" s="604"/>
      <c r="DT77" s="611"/>
    </row>
    <row r="78" spans="1:124" ht="4.5" customHeight="1">
      <c r="A78" s="202"/>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593" t="s">
        <v>196</v>
      </c>
      <c r="AF78" s="594"/>
      <c r="AG78" s="612" t="s">
        <v>233</v>
      </c>
      <c r="AH78" s="613"/>
      <c r="AI78" s="614"/>
      <c r="AJ78" s="618"/>
      <c r="AK78" s="588"/>
      <c r="AL78" s="589"/>
      <c r="AM78" s="618"/>
      <c r="AN78" s="588"/>
      <c r="AO78" s="589"/>
      <c r="AP78" s="619"/>
      <c r="AQ78" s="620"/>
      <c r="AR78" s="621"/>
      <c r="AS78" s="587"/>
      <c r="AT78" s="588"/>
      <c r="AU78" s="589"/>
      <c r="AV78" s="618"/>
      <c r="AW78" s="588"/>
      <c r="AX78" s="589"/>
      <c r="AY78" s="587"/>
      <c r="AZ78" s="588"/>
      <c r="BA78" s="589"/>
      <c r="BB78" s="573"/>
      <c r="BC78" s="574"/>
      <c r="BD78" s="579"/>
      <c r="BE78" s="573"/>
      <c r="BF78" s="574"/>
      <c r="BG78" s="575"/>
      <c r="BN78" s="202"/>
      <c r="BO78" s="202"/>
      <c r="BP78" s="202"/>
      <c r="BQ78" s="202"/>
      <c r="BR78" s="202"/>
      <c r="BS78" s="202"/>
      <c r="BT78" s="202"/>
      <c r="BU78" s="202"/>
      <c r="BV78" s="202"/>
      <c r="BW78" s="202"/>
      <c r="BX78" s="202"/>
      <c r="BY78" s="202"/>
      <c r="BZ78" s="202"/>
      <c r="CA78" s="202"/>
      <c r="CB78" s="202"/>
      <c r="CC78" s="202"/>
      <c r="CD78" s="202"/>
      <c r="CE78" s="202"/>
      <c r="CF78" s="202"/>
      <c r="CG78" s="202"/>
      <c r="CH78" s="202"/>
      <c r="CI78" s="202"/>
      <c r="CJ78" s="202"/>
      <c r="CK78" s="202"/>
      <c r="CL78" s="202"/>
      <c r="CM78" s="202"/>
      <c r="CN78" s="202"/>
      <c r="CO78" s="202"/>
      <c r="CP78" s="202"/>
      <c r="CQ78" s="202"/>
      <c r="CR78" s="593" t="s">
        <v>196</v>
      </c>
      <c r="CS78" s="594"/>
      <c r="CT78" s="574"/>
      <c r="CU78" s="574"/>
      <c r="CV78" s="579"/>
      <c r="CW78" s="573"/>
      <c r="CX78" s="574"/>
      <c r="CY78" s="579"/>
      <c r="CZ78" s="573"/>
      <c r="DA78" s="574"/>
      <c r="DB78" s="579"/>
      <c r="DC78" s="581"/>
      <c r="DD78" s="582"/>
      <c r="DE78" s="583"/>
      <c r="DF78" s="573"/>
      <c r="DG78" s="574"/>
      <c r="DH78" s="579"/>
      <c r="DI78" s="573"/>
      <c r="DJ78" s="574"/>
      <c r="DK78" s="579"/>
      <c r="DL78" s="573"/>
      <c r="DM78" s="574"/>
      <c r="DN78" s="579"/>
      <c r="DO78" s="573"/>
      <c r="DP78" s="574"/>
      <c r="DQ78" s="579"/>
      <c r="DR78" s="573"/>
      <c r="DS78" s="574"/>
      <c r="DT78" s="575"/>
    </row>
    <row r="79" spans="1:124" ht="4.5" customHeight="1" thickBot="1">
      <c r="A79" s="202"/>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595"/>
      <c r="AF79" s="596"/>
      <c r="AG79" s="615"/>
      <c r="AH79" s="616"/>
      <c r="AI79" s="617"/>
      <c r="AJ79" s="590"/>
      <c r="AK79" s="591"/>
      <c r="AL79" s="592"/>
      <c r="AM79" s="590"/>
      <c r="AN79" s="591"/>
      <c r="AO79" s="592"/>
      <c r="AP79" s="622"/>
      <c r="AQ79" s="623"/>
      <c r="AR79" s="624"/>
      <c r="AS79" s="590"/>
      <c r="AT79" s="591"/>
      <c r="AU79" s="592"/>
      <c r="AV79" s="590"/>
      <c r="AW79" s="591"/>
      <c r="AX79" s="592"/>
      <c r="AY79" s="590"/>
      <c r="AZ79" s="591"/>
      <c r="BA79" s="592"/>
      <c r="BB79" s="576"/>
      <c r="BC79" s="577"/>
      <c r="BD79" s="580"/>
      <c r="BE79" s="576"/>
      <c r="BF79" s="577"/>
      <c r="BG79" s="578"/>
      <c r="BN79" s="202"/>
      <c r="BO79" s="202"/>
      <c r="BP79" s="202"/>
      <c r="BQ79" s="202"/>
      <c r="BR79" s="202"/>
      <c r="BS79" s="202"/>
      <c r="BT79" s="202"/>
      <c r="BU79" s="202"/>
      <c r="BV79" s="202"/>
      <c r="BW79" s="202"/>
      <c r="BX79" s="202"/>
      <c r="BY79" s="202"/>
      <c r="BZ79" s="202"/>
      <c r="CA79" s="202"/>
      <c r="CB79" s="202"/>
      <c r="CC79" s="202"/>
      <c r="CD79" s="202"/>
      <c r="CE79" s="202"/>
      <c r="CF79" s="202"/>
      <c r="CG79" s="202"/>
      <c r="CH79" s="202"/>
      <c r="CI79" s="202"/>
      <c r="CJ79" s="202"/>
      <c r="CK79" s="202"/>
      <c r="CL79" s="202"/>
      <c r="CM79" s="202"/>
      <c r="CN79" s="202"/>
      <c r="CO79" s="202"/>
      <c r="CP79" s="202"/>
      <c r="CQ79" s="202"/>
      <c r="CR79" s="595"/>
      <c r="CS79" s="596"/>
      <c r="CT79" s="577"/>
      <c r="CU79" s="577"/>
      <c r="CV79" s="580"/>
      <c r="CW79" s="576"/>
      <c r="CX79" s="577"/>
      <c r="CY79" s="580"/>
      <c r="CZ79" s="576"/>
      <c r="DA79" s="577"/>
      <c r="DB79" s="580"/>
      <c r="DC79" s="584"/>
      <c r="DD79" s="585"/>
      <c r="DE79" s="586"/>
      <c r="DF79" s="576"/>
      <c r="DG79" s="577"/>
      <c r="DH79" s="580"/>
      <c r="DI79" s="576"/>
      <c r="DJ79" s="577"/>
      <c r="DK79" s="580"/>
      <c r="DL79" s="576"/>
      <c r="DM79" s="577"/>
      <c r="DN79" s="580"/>
      <c r="DO79" s="576"/>
      <c r="DP79" s="577"/>
      <c r="DQ79" s="580"/>
      <c r="DR79" s="576"/>
      <c r="DS79" s="577"/>
      <c r="DT79" s="578"/>
    </row>
    <row r="80" spans="1:124" ht="4.5" customHeight="1"/>
    <row r="81" spans="1:124" ht="4.5" customHeight="1"/>
    <row r="82" spans="1:124" ht="4.5" customHeight="1" thickBot="1"/>
    <row r="83" spans="1:124" ht="4.5" customHeight="1">
      <c r="A83" s="745" t="s">
        <v>236</v>
      </c>
      <c r="B83" s="745"/>
      <c r="C83" s="653"/>
      <c r="D83" s="726" t="s">
        <v>0</v>
      </c>
      <c r="E83" s="722"/>
      <c r="F83" s="722"/>
      <c r="G83" s="722"/>
      <c r="H83" s="722"/>
      <c r="I83" s="722"/>
      <c r="J83" s="722"/>
      <c r="K83" s="722"/>
      <c r="L83" s="722"/>
      <c r="M83" s="726" t="s">
        <v>2</v>
      </c>
      <c r="N83" s="722"/>
      <c r="O83" s="722"/>
      <c r="P83" s="722"/>
      <c r="Q83" s="722"/>
      <c r="R83" s="722"/>
      <c r="S83" s="722"/>
      <c r="T83" s="722"/>
      <c r="U83" s="724"/>
      <c r="V83" s="722" t="s">
        <v>1</v>
      </c>
      <c r="W83" s="722"/>
      <c r="X83" s="722"/>
      <c r="Y83" s="722"/>
      <c r="Z83" s="722"/>
      <c r="AA83" s="722"/>
      <c r="AB83" s="722"/>
      <c r="AC83" s="722"/>
      <c r="AD83" s="724"/>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N83" s="770" t="s">
        <v>240</v>
      </c>
      <c r="BO83" s="770"/>
      <c r="BP83" s="771"/>
      <c r="BQ83" s="726" t="s">
        <v>0</v>
      </c>
      <c r="BR83" s="722"/>
      <c r="BS83" s="722"/>
      <c r="BT83" s="722"/>
      <c r="BU83" s="722"/>
      <c r="BV83" s="722"/>
      <c r="BW83" s="722"/>
      <c r="BX83" s="722"/>
      <c r="BY83" s="722"/>
      <c r="BZ83" s="726" t="s">
        <v>2</v>
      </c>
      <c r="CA83" s="722"/>
      <c r="CB83" s="722"/>
      <c r="CC83" s="722"/>
      <c r="CD83" s="722"/>
      <c r="CE83" s="722"/>
      <c r="CF83" s="722"/>
      <c r="CG83" s="722"/>
      <c r="CH83" s="724"/>
      <c r="CI83" s="722" t="s">
        <v>1</v>
      </c>
      <c r="CJ83" s="722"/>
      <c r="CK83" s="722"/>
      <c r="CL83" s="722"/>
      <c r="CM83" s="722"/>
      <c r="CN83" s="722"/>
      <c r="CO83" s="722"/>
      <c r="CP83" s="722"/>
      <c r="CQ83" s="724"/>
      <c r="CR83" s="202"/>
      <c r="CS83" s="202"/>
      <c r="CT83" s="202"/>
      <c r="CU83" s="202"/>
      <c r="CV83" s="202"/>
      <c r="CW83" s="202"/>
      <c r="CX83" s="202"/>
      <c r="CY83" s="202"/>
      <c r="CZ83" s="202"/>
      <c r="DA83" s="202"/>
      <c r="DB83" s="202"/>
      <c r="DC83" s="202"/>
      <c r="DD83" s="202"/>
      <c r="DE83" s="202"/>
      <c r="DF83" s="202"/>
      <c r="DG83" s="202"/>
      <c r="DH83" s="202"/>
      <c r="DI83" s="202"/>
      <c r="DJ83" s="202"/>
      <c r="DK83" s="202"/>
      <c r="DL83" s="202"/>
      <c r="DM83" s="202"/>
      <c r="DN83" s="202"/>
      <c r="DO83" s="202"/>
      <c r="DP83" s="202"/>
      <c r="DQ83" s="202"/>
      <c r="DR83" s="202"/>
      <c r="DS83" s="202"/>
      <c r="DT83" s="202"/>
    </row>
    <row r="84" spans="1:124" ht="4.5" customHeight="1">
      <c r="A84" s="745"/>
      <c r="B84" s="745"/>
      <c r="C84" s="653"/>
      <c r="D84" s="643"/>
      <c r="E84" s="644"/>
      <c r="F84" s="644"/>
      <c r="G84" s="644"/>
      <c r="H84" s="644"/>
      <c r="I84" s="644"/>
      <c r="J84" s="644"/>
      <c r="K84" s="644"/>
      <c r="L84" s="644"/>
      <c r="M84" s="643"/>
      <c r="N84" s="644"/>
      <c r="O84" s="644"/>
      <c r="P84" s="644"/>
      <c r="Q84" s="644"/>
      <c r="R84" s="644"/>
      <c r="S84" s="644"/>
      <c r="T84" s="644"/>
      <c r="U84" s="653"/>
      <c r="V84" s="644"/>
      <c r="W84" s="644"/>
      <c r="X84" s="644"/>
      <c r="Y84" s="644"/>
      <c r="Z84" s="644"/>
      <c r="AA84" s="644"/>
      <c r="AB84" s="644"/>
      <c r="AC84" s="644"/>
      <c r="AD84" s="653"/>
      <c r="AE84" s="202"/>
      <c r="AF84" s="202"/>
      <c r="AG84" s="202"/>
      <c r="AH84" s="202"/>
      <c r="AI84" s="202"/>
      <c r="AJ84" s="202"/>
      <c r="AK84" s="202"/>
      <c r="AL84" s="202"/>
      <c r="AM84" s="202"/>
      <c r="AN84" s="202"/>
      <c r="AO84" s="202"/>
      <c r="AP84" s="202"/>
      <c r="AQ84" s="202"/>
      <c r="AR84" s="202"/>
      <c r="AS84" s="202"/>
      <c r="AT84" s="202"/>
      <c r="AU84" s="202"/>
      <c r="AV84" s="202"/>
      <c r="AW84" s="202"/>
      <c r="AX84" s="202"/>
      <c r="AY84" s="202"/>
      <c r="AZ84" s="202"/>
      <c r="BA84" s="202"/>
      <c r="BB84" s="202"/>
      <c r="BC84" s="202"/>
      <c r="BD84" s="202"/>
      <c r="BE84" s="202"/>
      <c r="BF84" s="202"/>
      <c r="BG84" s="202"/>
      <c r="BN84" s="770"/>
      <c r="BO84" s="770"/>
      <c r="BP84" s="771"/>
      <c r="BQ84" s="643"/>
      <c r="BR84" s="644"/>
      <c r="BS84" s="644"/>
      <c r="BT84" s="644"/>
      <c r="BU84" s="644"/>
      <c r="BV84" s="644"/>
      <c r="BW84" s="644"/>
      <c r="BX84" s="644"/>
      <c r="BY84" s="644"/>
      <c r="BZ84" s="643"/>
      <c r="CA84" s="644"/>
      <c r="CB84" s="644"/>
      <c r="CC84" s="644"/>
      <c r="CD84" s="644"/>
      <c r="CE84" s="644"/>
      <c r="CF84" s="644"/>
      <c r="CG84" s="644"/>
      <c r="CH84" s="653"/>
      <c r="CI84" s="644"/>
      <c r="CJ84" s="644"/>
      <c r="CK84" s="644"/>
      <c r="CL84" s="644"/>
      <c r="CM84" s="644"/>
      <c r="CN84" s="644"/>
      <c r="CO84" s="644"/>
      <c r="CP84" s="644"/>
      <c r="CQ84" s="653"/>
      <c r="CR84" s="202"/>
      <c r="CS84" s="202"/>
      <c r="CT84" s="202"/>
      <c r="CU84" s="202"/>
      <c r="CV84" s="202"/>
      <c r="CW84" s="202"/>
      <c r="CX84" s="202"/>
      <c r="CY84" s="202"/>
      <c r="CZ84" s="202"/>
      <c r="DA84" s="202"/>
      <c r="DB84" s="202"/>
      <c r="DC84" s="202"/>
      <c r="DD84" s="202"/>
      <c r="DE84" s="202"/>
      <c r="DF84" s="202"/>
      <c r="DG84" s="202"/>
      <c r="DH84" s="202"/>
      <c r="DI84" s="202"/>
      <c r="DJ84" s="202"/>
      <c r="DK84" s="202"/>
      <c r="DL84" s="202"/>
      <c r="DM84" s="202"/>
      <c r="DN84" s="202"/>
      <c r="DO84" s="202"/>
      <c r="DP84" s="202"/>
      <c r="DQ84" s="202"/>
      <c r="DR84" s="202"/>
      <c r="DS84" s="202"/>
      <c r="DT84" s="202"/>
    </row>
    <row r="85" spans="1:124" ht="4.5" customHeight="1" thickBot="1">
      <c r="A85" s="745"/>
      <c r="B85" s="745"/>
      <c r="C85" s="653"/>
      <c r="D85" s="646"/>
      <c r="E85" s="647"/>
      <c r="F85" s="647"/>
      <c r="G85" s="647"/>
      <c r="H85" s="647"/>
      <c r="I85" s="647"/>
      <c r="J85" s="647"/>
      <c r="K85" s="647"/>
      <c r="L85" s="647"/>
      <c r="M85" s="646"/>
      <c r="N85" s="647"/>
      <c r="O85" s="647"/>
      <c r="P85" s="647"/>
      <c r="Q85" s="647"/>
      <c r="R85" s="647"/>
      <c r="S85" s="647"/>
      <c r="T85" s="647"/>
      <c r="U85" s="654"/>
      <c r="V85" s="647"/>
      <c r="W85" s="647"/>
      <c r="X85" s="647"/>
      <c r="Y85" s="647"/>
      <c r="Z85" s="647"/>
      <c r="AA85" s="647"/>
      <c r="AB85" s="647"/>
      <c r="AC85" s="647"/>
      <c r="AD85" s="654"/>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N85" s="770"/>
      <c r="BO85" s="770"/>
      <c r="BP85" s="771"/>
      <c r="BQ85" s="646"/>
      <c r="BR85" s="647"/>
      <c r="BS85" s="647"/>
      <c r="BT85" s="647"/>
      <c r="BU85" s="647"/>
      <c r="BV85" s="647"/>
      <c r="BW85" s="647"/>
      <c r="BX85" s="647"/>
      <c r="BY85" s="647"/>
      <c r="BZ85" s="646"/>
      <c r="CA85" s="647"/>
      <c r="CB85" s="647"/>
      <c r="CC85" s="647"/>
      <c r="CD85" s="647"/>
      <c r="CE85" s="647"/>
      <c r="CF85" s="647"/>
      <c r="CG85" s="647"/>
      <c r="CH85" s="654"/>
      <c r="CI85" s="647"/>
      <c r="CJ85" s="647"/>
      <c r="CK85" s="647"/>
      <c r="CL85" s="647"/>
      <c r="CM85" s="647"/>
      <c r="CN85" s="647"/>
      <c r="CO85" s="647"/>
      <c r="CP85" s="647"/>
      <c r="CQ85" s="654"/>
      <c r="CR85" s="202"/>
      <c r="CS85" s="202"/>
      <c r="CT85" s="202"/>
      <c r="CU85" s="202"/>
      <c r="CV85" s="202"/>
      <c r="CW85" s="202"/>
      <c r="CX85" s="202"/>
      <c r="CY85" s="202"/>
      <c r="CZ85" s="202"/>
      <c r="DA85" s="202"/>
      <c r="DB85" s="202"/>
      <c r="DC85" s="202"/>
      <c r="DD85" s="202"/>
      <c r="DE85" s="202"/>
      <c r="DF85" s="202"/>
      <c r="DG85" s="202"/>
      <c r="DH85" s="202"/>
      <c r="DI85" s="202"/>
      <c r="DJ85" s="202"/>
      <c r="DK85" s="202"/>
      <c r="DL85" s="202"/>
      <c r="DM85" s="202"/>
      <c r="DN85" s="202"/>
      <c r="DO85" s="202"/>
      <c r="DP85" s="202"/>
      <c r="DQ85" s="202"/>
      <c r="DR85" s="202"/>
      <c r="DS85" s="202"/>
      <c r="DT85" s="202"/>
    </row>
    <row r="86" spans="1:124" ht="4.5" customHeight="1">
      <c r="A86" s="745"/>
      <c r="B86" s="745"/>
      <c r="C86" s="653"/>
      <c r="D86" s="726">
        <v>1</v>
      </c>
      <c r="E86" s="722"/>
      <c r="F86" s="723"/>
      <c r="G86" s="721">
        <v>2</v>
      </c>
      <c r="H86" s="722"/>
      <c r="I86" s="723"/>
      <c r="J86" s="721">
        <v>3</v>
      </c>
      <c r="K86" s="722"/>
      <c r="L86" s="724"/>
      <c r="M86" s="726">
        <v>4</v>
      </c>
      <c r="N86" s="722"/>
      <c r="O86" s="723"/>
      <c r="P86" s="721">
        <v>5</v>
      </c>
      <c r="Q86" s="722"/>
      <c r="R86" s="723"/>
      <c r="S86" s="721">
        <v>6</v>
      </c>
      <c r="T86" s="722"/>
      <c r="U86" s="724"/>
      <c r="V86" s="726">
        <v>7</v>
      </c>
      <c r="W86" s="722"/>
      <c r="X86" s="723"/>
      <c r="Y86" s="721">
        <v>8</v>
      </c>
      <c r="Z86" s="722"/>
      <c r="AA86" s="723"/>
      <c r="AB86" s="721">
        <v>9</v>
      </c>
      <c r="AC86" s="722"/>
      <c r="AD86" s="724"/>
      <c r="AE86" s="202"/>
      <c r="AF86" s="744"/>
      <c r="AG86" s="744"/>
      <c r="AH86" s="744"/>
      <c r="AI86" s="744"/>
      <c r="AJ86" s="744"/>
      <c r="AK86" s="744"/>
      <c r="AL86" s="744"/>
      <c r="AM86" s="744"/>
      <c r="AN86" s="744"/>
      <c r="AO86" s="744"/>
      <c r="AP86" s="744"/>
      <c r="AQ86" s="744"/>
      <c r="AR86" s="744"/>
      <c r="AS86" s="744"/>
      <c r="AT86" s="744"/>
      <c r="AU86" s="744"/>
      <c r="AV86" s="744"/>
      <c r="AW86" s="202"/>
      <c r="AX86" s="202"/>
      <c r="AY86" s="202"/>
      <c r="AZ86" s="202"/>
      <c r="BA86" s="202"/>
      <c r="BB86" s="202"/>
      <c r="BC86" s="202"/>
      <c r="BD86" s="202"/>
      <c r="BE86" s="202"/>
      <c r="BF86" s="202"/>
      <c r="BG86" s="202"/>
      <c r="BN86" s="745"/>
      <c r="BO86" s="745"/>
      <c r="BP86" s="653"/>
      <c r="BQ86" s="726">
        <v>1</v>
      </c>
      <c r="BR86" s="722"/>
      <c r="BS86" s="723"/>
      <c r="BT86" s="721">
        <v>2</v>
      </c>
      <c r="BU86" s="722"/>
      <c r="BV86" s="723"/>
      <c r="BW86" s="721">
        <v>3</v>
      </c>
      <c r="BX86" s="722"/>
      <c r="BY86" s="724"/>
      <c r="BZ86" s="726">
        <v>4</v>
      </c>
      <c r="CA86" s="722"/>
      <c r="CB86" s="723"/>
      <c r="CC86" s="721">
        <v>5</v>
      </c>
      <c r="CD86" s="722"/>
      <c r="CE86" s="723"/>
      <c r="CF86" s="721">
        <v>6</v>
      </c>
      <c r="CG86" s="722"/>
      <c r="CH86" s="724"/>
      <c r="CI86" s="726">
        <v>7</v>
      </c>
      <c r="CJ86" s="722"/>
      <c r="CK86" s="723"/>
      <c r="CL86" s="721">
        <v>8</v>
      </c>
      <c r="CM86" s="722"/>
      <c r="CN86" s="723"/>
      <c r="CO86" s="721">
        <v>9</v>
      </c>
      <c r="CP86" s="722"/>
      <c r="CQ86" s="724"/>
      <c r="CR86" s="202"/>
      <c r="CS86" s="202"/>
      <c r="CT86" s="202"/>
      <c r="CU86" s="202"/>
      <c r="CV86" s="202"/>
      <c r="CW86" s="202"/>
      <c r="CX86" s="202"/>
      <c r="CY86" s="202"/>
      <c r="CZ86" s="202"/>
      <c r="DA86" s="202"/>
      <c r="DB86" s="202"/>
      <c r="DC86" s="202"/>
      <c r="DD86" s="202"/>
      <c r="DE86" s="202"/>
      <c r="DF86" s="202"/>
      <c r="DG86" s="202"/>
      <c r="DH86" s="202"/>
      <c r="DI86" s="202"/>
      <c r="DJ86" s="202"/>
      <c r="DK86" s="202"/>
      <c r="DL86" s="202"/>
      <c r="DM86" s="202"/>
      <c r="DN86" s="202"/>
      <c r="DO86" s="202"/>
      <c r="DP86" s="202"/>
      <c r="DQ86" s="202"/>
      <c r="DR86" s="202"/>
      <c r="DS86" s="202"/>
      <c r="DT86" s="202"/>
    </row>
    <row r="87" spans="1:124" ht="4.5" customHeight="1">
      <c r="A87" s="745"/>
      <c r="B87" s="745"/>
      <c r="C87" s="653"/>
      <c r="D87" s="643"/>
      <c r="E87" s="644"/>
      <c r="F87" s="645"/>
      <c r="G87" s="650"/>
      <c r="H87" s="644"/>
      <c r="I87" s="645"/>
      <c r="J87" s="650"/>
      <c r="K87" s="644"/>
      <c r="L87" s="653"/>
      <c r="M87" s="643"/>
      <c r="N87" s="644"/>
      <c r="O87" s="645"/>
      <c r="P87" s="650"/>
      <c r="Q87" s="644"/>
      <c r="R87" s="645"/>
      <c r="S87" s="650"/>
      <c r="T87" s="644"/>
      <c r="U87" s="653"/>
      <c r="V87" s="643"/>
      <c r="W87" s="644"/>
      <c r="X87" s="645"/>
      <c r="Y87" s="650"/>
      <c r="Z87" s="644"/>
      <c r="AA87" s="645"/>
      <c r="AB87" s="650"/>
      <c r="AC87" s="644"/>
      <c r="AD87" s="653"/>
      <c r="AE87" s="202"/>
      <c r="AF87" s="744"/>
      <c r="AG87" s="744"/>
      <c r="AH87" s="744"/>
      <c r="AI87" s="744"/>
      <c r="AJ87" s="744"/>
      <c r="AK87" s="744"/>
      <c r="AL87" s="744"/>
      <c r="AM87" s="744"/>
      <c r="AN87" s="744"/>
      <c r="AO87" s="744"/>
      <c r="AP87" s="744"/>
      <c r="AQ87" s="744"/>
      <c r="AR87" s="744"/>
      <c r="AS87" s="744"/>
      <c r="AT87" s="744"/>
      <c r="AU87" s="744"/>
      <c r="AV87" s="744"/>
      <c r="AW87" s="202"/>
      <c r="AX87" s="202"/>
      <c r="AY87" s="202"/>
      <c r="AZ87" s="202"/>
      <c r="BA87" s="202"/>
      <c r="BB87" s="202"/>
      <c r="BC87" s="202"/>
      <c r="BD87" s="202"/>
      <c r="BE87" s="202"/>
      <c r="BF87" s="202"/>
      <c r="BG87" s="202"/>
      <c r="BN87" s="745"/>
      <c r="BO87" s="745"/>
      <c r="BP87" s="653"/>
      <c r="BQ87" s="643"/>
      <c r="BR87" s="644"/>
      <c r="BS87" s="645"/>
      <c r="BT87" s="650"/>
      <c r="BU87" s="644"/>
      <c r="BV87" s="645"/>
      <c r="BW87" s="650"/>
      <c r="BX87" s="644"/>
      <c r="BY87" s="653"/>
      <c r="BZ87" s="643"/>
      <c r="CA87" s="644"/>
      <c r="CB87" s="645"/>
      <c r="CC87" s="650"/>
      <c r="CD87" s="644"/>
      <c r="CE87" s="645"/>
      <c r="CF87" s="650"/>
      <c r="CG87" s="644"/>
      <c r="CH87" s="653"/>
      <c r="CI87" s="643"/>
      <c r="CJ87" s="644"/>
      <c r="CK87" s="645"/>
      <c r="CL87" s="650"/>
      <c r="CM87" s="644"/>
      <c r="CN87" s="645"/>
      <c r="CO87" s="650"/>
      <c r="CP87" s="644"/>
      <c r="CQ87" s="653"/>
      <c r="CR87" s="202"/>
      <c r="CS87" s="202"/>
      <c r="CT87" s="202"/>
      <c r="CU87" s="202"/>
      <c r="CV87" s="202"/>
      <c r="CW87" s="202"/>
      <c r="CX87" s="202"/>
      <c r="CY87" s="202"/>
      <c r="CZ87" s="202"/>
      <c r="DA87" s="202"/>
      <c r="DB87" s="202"/>
      <c r="DC87" s="202"/>
      <c r="DD87" s="202"/>
      <c r="DE87" s="202"/>
      <c r="DF87" s="202"/>
      <c r="DG87" s="202"/>
      <c r="DH87" s="202"/>
      <c r="DI87" s="202"/>
      <c r="DJ87" s="202"/>
      <c r="DK87" s="202"/>
      <c r="DL87" s="202"/>
      <c r="DM87" s="202"/>
      <c r="DN87" s="202"/>
      <c r="DO87" s="202"/>
      <c r="DP87" s="202"/>
      <c r="DQ87" s="202"/>
      <c r="DR87" s="202"/>
      <c r="DS87" s="202"/>
      <c r="DT87" s="202"/>
    </row>
    <row r="88" spans="1:124" ht="4.5" customHeight="1" thickBot="1">
      <c r="A88" s="745"/>
      <c r="B88" s="745"/>
      <c r="C88" s="653"/>
      <c r="D88" s="646"/>
      <c r="E88" s="647"/>
      <c r="F88" s="648"/>
      <c r="G88" s="651"/>
      <c r="H88" s="647"/>
      <c r="I88" s="648"/>
      <c r="J88" s="651"/>
      <c r="K88" s="647"/>
      <c r="L88" s="654"/>
      <c r="M88" s="646"/>
      <c r="N88" s="647"/>
      <c r="O88" s="648"/>
      <c r="P88" s="651"/>
      <c r="Q88" s="647"/>
      <c r="R88" s="648"/>
      <c r="S88" s="651"/>
      <c r="T88" s="647"/>
      <c r="U88" s="654"/>
      <c r="V88" s="646"/>
      <c r="W88" s="647"/>
      <c r="X88" s="648"/>
      <c r="Y88" s="651"/>
      <c r="Z88" s="647"/>
      <c r="AA88" s="648"/>
      <c r="AB88" s="651"/>
      <c r="AC88" s="647"/>
      <c r="AD88" s="654"/>
      <c r="AE88" s="202"/>
      <c r="AF88" s="202"/>
      <c r="AG88" s="202"/>
      <c r="AH88" s="202"/>
      <c r="AI88" s="202"/>
      <c r="AJ88" s="202"/>
      <c r="AK88" s="202"/>
      <c r="AL88" s="202"/>
      <c r="AM88" s="202"/>
      <c r="AN88" s="202"/>
      <c r="AO88" s="202"/>
      <c r="AP88" s="202"/>
      <c r="AQ88" s="202"/>
      <c r="AR88" s="202"/>
      <c r="AS88" s="202"/>
      <c r="AT88" s="202"/>
      <c r="AU88" s="202"/>
      <c r="AV88" s="202"/>
      <c r="AW88" s="202"/>
      <c r="AX88" s="202"/>
      <c r="AY88" s="202"/>
      <c r="AZ88" s="202"/>
      <c r="BA88" s="202"/>
      <c r="BB88" s="202"/>
      <c r="BC88" s="202"/>
      <c r="BD88" s="202"/>
      <c r="BE88" s="202"/>
      <c r="BF88" s="202"/>
      <c r="BG88" s="202"/>
      <c r="BN88" s="745"/>
      <c r="BO88" s="745"/>
      <c r="BP88" s="653"/>
      <c r="BQ88" s="646"/>
      <c r="BR88" s="647"/>
      <c r="BS88" s="648"/>
      <c r="BT88" s="651"/>
      <c r="BU88" s="647"/>
      <c r="BV88" s="648"/>
      <c r="BW88" s="651"/>
      <c r="BX88" s="647"/>
      <c r="BY88" s="654"/>
      <c r="BZ88" s="646"/>
      <c r="CA88" s="647"/>
      <c r="CB88" s="648"/>
      <c r="CC88" s="651"/>
      <c r="CD88" s="647"/>
      <c r="CE88" s="648"/>
      <c r="CF88" s="651"/>
      <c r="CG88" s="647"/>
      <c r="CH88" s="654"/>
      <c r="CI88" s="646"/>
      <c r="CJ88" s="647"/>
      <c r="CK88" s="648"/>
      <c r="CL88" s="651"/>
      <c r="CM88" s="647"/>
      <c r="CN88" s="648"/>
      <c r="CO88" s="651"/>
      <c r="CP88" s="647"/>
      <c r="CQ88" s="654"/>
      <c r="CR88" s="202"/>
      <c r="CS88" s="202"/>
      <c r="CT88" s="202"/>
      <c r="CU88" s="202"/>
      <c r="CV88" s="202"/>
      <c r="CW88" s="202"/>
      <c r="CX88" s="202"/>
      <c r="CY88" s="202"/>
      <c r="CZ88" s="202"/>
      <c r="DA88" s="202"/>
      <c r="DB88" s="202"/>
      <c r="DC88" s="202"/>
      <c r="DD88" s="202"/>
      <c r="DE88" s="202"/>
      <c r="DF88" s="202"/>
      <c r="DG88" s="202"/>
      <c r="DH88" s="202"/>
      <c r="DI88" s="202"/>
      <c r="DJ88" s="202"/>
      <c r="DK88" s="202"/>
      <c r="DL88" s="202"/>
      <c r="DM88" s="202"/>
      <c r="DN88" s="202"/>
      <c r="DO88" s="202"/>
      <c r="DP88" s="202"/>
      <c r="DQ88" s="202"/>
      <c r="DR88" s="202"/>
      <c r="DS88" s="202"/>
      <c r="DT88" s="202"/>
    </row>
    <row r="89" spans="1:124" ht="4.5" customHeight="1">
      <c r="A89" s="202"/>
      <c r="B89" s="741" t="s">
        <v>5</v>
      </c>
      <c r="C89" s="741" t="s">
        <v>32</v>
      </c>
      <c r="D89" s="726"/>
      <c r="E89" s="722"/>
      <c r="F89" s="723"/>
      <c r="G89" s="721">
        <v>1</v>
      </c>
      <c r="H89" s="722"/>
      <c r="I89" s="723"/>
      <c r="J89" s="721"/>
      <c r="K89" s="722"/>
      <c r="L89" s="724"/>
      <c r="M89" s="726"/>
      <c r="N89" s="722"/>
      <c r="O89" s="723"/>
      <c r="P89" s="721"/>
      <c r="Q89" s="722"/>
      <c r="R89" s="723"/>
      <c r="S89" s="721"/>
      <c r="T89" s="722"/>
      <c r="U89" s="724"/>
      <c r="V89" s="726"/>
      <c r="W89" s="722"/>
      <c r="X89" s="723"/>
      <c r="Y89" s="721">
        <v>6</v>
      </c>
      <c r="Z89" s="722"/>
      <c r="AA89" s="723"/>
      <c r="AB89" s="721"/>
      <c r="AC89" s="722"/>
      <c r="AD89" s="724"/>
      <c r="AE89" s="202"/>
      <c r="AF89" s="202"/>
      <c r="AG89" s="727"/>
      <c r="AH89" s="728"/>
      <c r="AI89" s="729"/>
      <c r="AJ89" s="730"/>
      <c r="AK89" s="728"/>
      <c r="AL89" s="729"/>
      <c r="AM89" s="730"/>
      <c r="AN89" s="728"/>
      <c r="AO89" s="731"/>
      <c r="AP89" s="739"/>
      <c r="AQ89" s="736"/>
      <c r="AR89" s="737"/>
      <c r="AS89" s="735"/>
      <c r="AT89" s="736"/>
      <c r="AU89" s="737"/>
      <c r="AV89" s="735"/>
      <c r="AW89" s="736"/>
      <c r="AX89" s="738"/>
      <c r="AY89" s="727"/>
      <c r="AZ89" s="728"/>
      <c r="BA89" s="729"/>
      <c r="BB89" s="730"/>
      <c r="BC89" s="728"/>
      <c r="BD89" s="729"/>
      <c r="BE89" s="730"/>
      <c r="BF89" s="728"/>
      <c r="BG89" s="731"/>
      <c r="BN89" s="202"/>
      <c r="BO89" s="741" t="s">
        <v>5</v>
      </c>
      <c r="BP89" s="741" t="s">
        <v>32</v>
      </c>
      <c r="BQ89" s="726"/>
      <c r="BR89" s="722"/>
      <c r="BS89" s="723"/>
      <c r="BT89" s="721"/>
      <c r="BU89" s="722"/>
      <c r="BV89" s="723"/>
      <c r="BW89" s="721">
        <v>9</v>
      </c>
      <c r="BX89" s="722"/>
      <c r="BY89" s="724"/>
      <c r="BZ89" s="726"/>
      <c r="CA89" s="722"/>
      <c r="CB89" s="723"/>
      <c r="CC89" s="721"/>
      <c r="CD89" s="722"/>
      <c r="CE89" s="723"/>
      <c r="CF89" s="721">
        <v>6</v>
      </c>
      <c r="CG89" s="722"/>
      <c r="CH89" s="724"/>
      <c r="CI89" s="726"/>
      <c r="CJ89" s="722"/>
      <c r="CK89" s="723"/>
      <c r="CL89" s="721"/>
      <c r="CM89" s="722"/>
      <c r="CN89" s="723"/>
      <c r="CO89" s="721"/>
      <c r="CP89" s="722"/>
      <c r="CQ89" s="724"/>
      <c r="CR89" s="202"/>
      <c r="CS89" s="202"/>
      <c r="CT89" s="716"/>
      <c r="CU89" s="717"/>
      <c r="CV89" s="718"/>
      <c r="CW89" s="719"/>
      <c r="CX89" s="717"/>
      <c r="CY89" s="718"/>
      <c r="CZ89" s="719"/>
      <c r="DA89" s="717"/>
      <c r="DB89" s="720"/>
      <c r="DC89" s="725"/>
      <c r="DD89" s="713"/>
      <c r="DE89" s="714"/>
      <c r="DF89" s="712"/>
      <c r="DG89" s="713"/>
      <c r="DH89" s="714"/>
      <c r="DI89" s="712"/>
      <c r="DJ89" s="713"/>
      <c r="DK89" s="715"/>
      <c r="DL89" s="716"/>
      <c r="DM89" s="717"/>
      <c r="DN89" s="718"/>
      <c r="DO89" s="719"/>
      <c r="DP89" s="717"/>
      <c r="DQ89" s="718"/>
      <c r="DR89" s="719"/>
      <c r="DS89" s="717"/>
      <c r="DT89" s="720"/>
    </row>
    <row r="90" spans="1:124" ht="4.5" customHeight="1">
      <c r="A90" s="202"/>
      <c r="B90" s="732"/>
      <c r="C90" s="732"/>
      <c r="D90" s="643"/>
      <c r="E90" s="644"/>
      <c r="F90" s="645"/>
      <c r="G90" s="650"/>
      <c r="H90" s="644"/>
      <c r="I90" s="645"/>
      <c r="J90" s="650"/>
      <c r="K90" s="644"/>
      <c r="L90" s="653"/>
      <c r="M90" s="643"/>
      <c r="N90" s="644"/>
      <c r="O90" s="645"/>
      <c r="P90" s="650"/>
      <c r="Q90" s="644"/>
      <c r="R90" s="645"/>
      <c r="S90" s="650"/>
      <c r="T90" s="644"/>
      <c r="U90" s="653"/>
      <c r="V90" s="643"/>
      <c r="W90" s="644"/>
      <c r="X90" s="645"/>
      <c r="Y90" s="650"/>
      <c r="Z90" s="644"/>
      <c r="AA90" s="645"/>
      <c r="AB90" s="650"/>
      <c r="AC90" s="644"/>
      <c r="AD90" s="653"/>
      <c r="AE90" s="202"/>
      <c r="AF90" s="202"/>
      <c r="AG90" s="674"/>
      <c r="AH90" s="659"/>
      <c r="AI90" s="660"/>
      <c r="AJ90" s="658"/>
      <c r="AK90" s="659"/>
      <c r="AL90" s="660"/>
      <c r="AM90" s="658"/>
      <c r="AN90" s="659"/>
      <c r="AO90" s="665"/>
      <c r="AP90" s="699"/>
      <c r="AQ90" s="687"/>
      <c r="AR90" s="688"/>
      <c r="AS90" s="686"/>
      <c r="AT90" s="687"/>
      <c r="AU90" s="688"/>
      <c r="AV90" s="686"/>
      <c r="AW90" s="687"/>
      <c r="AX90" s="693"/>
      <c r="AY90" s="674"/>
      <c r="AZ90" s="659"/>
      <c r="BA90" s="660"/>
      <c r="BB90" s="658"/>
      <c r="BC90" s="659"/>
      <c r="BD90" s="660"/>
      <c r="BE90" s="658"/>
      <c r="BF90" s="659"/>
      <c r="BG90" s="665"/>
      <c r="BN90" s="202"/>
      <c r="BO90" s="732"/>
      <c r="BP90" s="732"/>
      <c r="BQ90" s="643"/>
      <c r="BR90" s="644"/>
      <c r="BS90" s="645"/>
      <c r="BT90" s="650"/>
      <c r="BU90" s="644"/>
      <c r="BV90" s="645"/>
      <c r="BW90" s="650"/>
      <c r="BX90" s="644"/>
      <c r="BY90" s="653"/>
      <c r="BZ90" s="643"/>
      <c r="CA90" s="644"/>
      <c r="CB90" s="645"/>
      <c r="CC90" s="650"/>
      <c r="CD90" s="644"/>
      <c r="CE90" s="645"/>
      <c r="CF90" s="650"/>
      <c r="CG90" s="644"/>
      <c r="CH90" s="653"/>
      <c r="CI90" s="643"/>
      <c r="CJ90" s="644"/>
      <c r="CK90" s="645"/>
      <c r="CL90" s="650"/>
      <c r="CM90" s="644"/>
      <c r="CN90" s="645"/>
      <c r="CO90" s="650"/>
      <c r="CP90" s="644"/>
      <c r="CQ90" s="653"/>
      <c r="CR90" s="202"/>
      <c r="CS90" s="202"/>
      <c r="CT90" s="600"/>
      <c r="CU90" s="601"/>
      <c r="CV90" s="602"/>
      <c r="CW90" s="607"/>
      <c r="CX90" s="601"/>
      <c r="CY90" s="602"/>
      <c r="CZ90" s="607"/>
      <c r="DA90" s="601"/>
      <c r="DB90" s="610"/>
      <c r="DC90" s="628"/>
      <c r="DD90" s="629"/>
      <c r="DE90" s="630"/>
      <c r="DF90" s="635"/>
      <c r="DG90" s="629"/>
      <c r="DH90" s="630"/>
      <c r="DI90" s="635"/>
      <c r="DJ90" s="629"/>
      <c r="DK90" s="638"/>
      <c r="DL90" s="600"/>
      <c r="DM90" s="601"/>
      <c r="DN90" s="602"/>
      <c r="DO90" s="607"/>
      <c r="DP90" s="601"/>
      <c r="DQ90" s="602"/>
      <c r="DR90" s="607"/>
      <c r="DS90" s="601"/>
      <c r="DT90" s="610"/>
    </row>
    <row r="91" spans="1:124" ht="4.5" customHeight="1">
      <c r="A91" s="202"/>
      <c r="B91" s="732"/>
      <c r="C91" s="742"/>
      <c r="D91" s="682"/>
      <c r="E91" s="679"/>
      <c r="F91" s="680"/>
      <c r="G91" s="678"/>
      <c r="H91" s="679"/>
      <c r="I91" s="680"/>
      <c r="J91" s="678"/>
      <c r="K91" s="679"/>
      <c r="L91" s="681"/>
      <c r="M91" s="682"/>
      <c r="N91" s="679"/>
      <c r="O91" s="680"/>
      <c r="P91" s="678"/>
      <c r="Q91" s="679"/>
      <c r="R91" s="680"/>
      <c r="S91" s="678"/>
      <c r="T91" s="679"/>
      <c r="U91" s="681"/>
      <c r="V91" s="682"/>
      <c r="W91" s="679"/>
      <c r="X91" s="680"/>
      <c r="Y91" s="678"/>
      <c r="Z91" s="679"/>
      <c r="AA91" s="680"/>
      <c r="AB91" s="678"/>
      <c r="AC91" s="679"/>
      <c r="AD91" s="681"/>
      <c r="AE91" s="202"/>
      <c r="AF91" s="202"/>
      <c r="AG91" s="675"/>
      <c r="AH91" s="676"/>
      <c r="AI91" s="677"/>
      <c r="AJ91" s="709"/>
      <c r="AK91" s="676"/>
      <c r="AL91" s="677"/>
      <c r="AM91" s="709"/>
      <c r="AN91" s="676"/>
      <c r="AO91" s="710"/>
      <c r="AP91" s="711"/>
      <c r="AQ91" s="690"/>
      <c r="AR91" s="691"/>
      <c r="AS91" s="689"/>
      <c r="AT91" s="690"/>
      <c r="AU91" s="691"/>
      <c r="AV91" s="689"/>
      <c r="AW91" s="690"/>
      <c r="AX91" s="694"/>
      <c r="AY91" s="675"/>
      <c r="AZ91" s="676"/>
      <c r="BA91" s="677"/>
      <c r="BB91" s="709"/>
      <c r="BC91" s="676"/>
      <c r="BD91" s="677"/>
      <c r="BE91" s="709"/>
      <c r="BF91" s="676"/>
      <c r="BG91" s="710"/>
      <c r="BN91" s="202"/>
      <c r="BO91" s="732"/>
      <c r="BP91" s="742"/>
      <c r="BQ91" s="682"/>
      <c r="BR91" s="679"/>
      <c r="BS91" s="680"/>
      <c r="BT91" s="678"/>
      <c r="BU91" s="679"/>
      <c r="BV91" s="680"/>
      <c r="BW91" s="678"/>
      <c r="BX91" s="679"/>
      <c r="BY91" s="681"/>
      <c r="BZ91" s="682"/>
      <c r="CA91" s="679"/>
      <c r="CB91" s="680"/>
      <c r="CC91" s="678"/>
      <c r="CD91" s="679"/>
      <c r="CE91" s="680"/>
      <c r="CF91" s="678"/>
      <c r="CG91" s="679"/>
      <c r="CH91" s="681"/>
      <c r="CI91" s="682"/>
      <c r="CJ91" s="679"/>
      <c r="CK91" s="680"/>
      <c r="CL91" s="678"/>
      <c r="CM91" s="679"/>
      <c r="CN91" s="680"/>
      <c r="CO91" s="678"/>
      <c r="CP91" s="679"/>
      <c r="CQ91" s="681"/>
      <c r="CR91" s="202"/>
      <c r="CS91" s="202"/>
      <c r="CT91" s="670"/>
      <c r="CU91" s="671"/>
      <c r="CV91" s="672"/>
      <c r="CW91" s="706"/>
      <c r="CX91" s="671"/>
      <c r="CY91" s="672"/>
      <c r="CZ91" s="706"/>
      <c r="DA91" s="671"/>
      <c r="DB91" s="707"/>
      <c r="DC91" s="708"/>
      <c r="DD91" s="668"/>
      <c r="DE91" s="695"/>
      <c r="DF91" s="667"/>
      <c r="DG91" s="668"/>
      <c r="DH91" s="695"/>
      <c r="DI91" s="667"/>
      <c r="DJ91" s="668"/>
      <c r="DK91" s="669"/>
      <c r="DL91" s="670"/>
      <c r="DM91" s="671"/>
      <c r="DN91" s="672"/>
      <c r="DO91" s="706"/>
      <c r="DP91" s="671"/>
      <c r="DQ91" s="672"/>
      <c r="DR91" s="706"/>
      <c r="DS91" s="671"/>
      <c r="DT91" s="707"/>
    </row>
    <row r="92" spans="1:124" ht="4.5" customHeight="1">
      <c r="A92" s="202"/>
      <c r="B92" s="732"/>
      <c r="C92" s="696" t="s">
        <v>33</v>
      </c>
      <c r="D92" s="640"/>
      <c r="E92" s="641"/>
      <c r="F92" s="642"/>
      <c r="G92" s="649"/>
      <c r="H92" s="641"/>
      <c r="I92" s="642"/>
      <c r="J92" s="649">
        <v>5</v>
      </c>
      <c r="K92" s="641"/>
      <c r="L92" s="652"/>
      <c r="M92" s="640">
        <v>8</v>
      </c>
      <c r="N92" s="641"/>
      <c r="O92" s="642"/>
      <c r="P92" s="649"/>
      <c r="Q92" s="641"/>
      <c r="R92" s="642"/>
      <c r="S92" s="649"/>
      <c r="T92" s="641"/>
      <c r="U92" s="652"/>
      <c r="V92" s="640"/>
      <c r="W92" s="641"/>
      <c r="X92" s="642"/>
      <c r="Y92" s="649"/>
      <c r="Z92" s="641"/>
      <c r="AA92" s="642"/>
      <c r="AB92" s="649"/>
      <c r="AC92" s="641"/>
      <c r="AD92" s="652"/>
      <c r="AE92" s="202"/>
      <c r="AF92" s="202"/>
      <c r="AG92" s="673"/>
      <c r="AH92" s="656"/>
      <c r="AI92" s="657"/>
      <c r="AJ92" s="655"/>
      <c r="AK92" s="656"/>
      <c r="AL92" s="657"/>
      <c r="AM92" s="655"/>
      <c r="AN92" s="656"/>
      <c r="AO92" s="664"/>
      <c r="AP92" s="698"/>
      <c r="AQ92" s="684"/>
      <c r="AR92" s="685"/>
      <c r="AS92" s="683"/>
      <c r="AT92" s="684"/>
      <c r="AU92" s="685"/>
      <c r="AV92" s="683"/>
      <c r="AW92" s="684"/>
      <c r="AX92" s="692"/>
      <c r="AY92" s="673"/>
      <c r="AZ92" s="656"/>
      <c r="BA92" s="657"/>
      <c r="BB92" s="655"/>
      <c r="BC92" s="656"/>
      <c r="BD92" s="657"/>
      <c r="BE92" s="655"/>
      <c r="BF92" s="656"/>
      <c r="BG92" s="664"/>
      <c r="BN92" s="202"/>
      <c r="BO92" s="732"/>
      <c r="BP92" s="696" t="s">
        <v>33</v>
      </c>
      <c r="BQ92" s="640"/>
      <c r="BR92" s="641"/>
      <c r="BS92" s="642"/>
      <c r="BT92" s="649">
        <v>1</v>
      </c>
      <c r="BU92" s="641"/>
      <c r="BV92" s="642"/>
      <c r="BW92" s="649"/>
      <c r="BX92" s="641"/>
      <c r="BY92" s="652"/>
      <c r="BZ92" s="640"/>
      <c r="CA92" s="641"/>
      <c r="CB92" s="642"/>
      <c r="CC92" s="649">
        <v>5</v>
      </c>
      <c r="CD92" s="641"/>
      <c r="CE92" s="642"/>
      <c r="CF92" s="649"/>
      <c r="CG92" s="641"/>
      <c r="CH92" s="652"/>
      <c r="CI92" s="640"/>
      <c r="CJ92" s="641"/>
      <c r="CK92" s="642"/>
      <c r="CL92" s="649">
        <v>3</v>
      </c>
      <c r="CM92" s="641"/>
      <c r="CN92" s="642"/>
      <c r="CO92" s="649"/>
      <c r="CP92" s="641"/>
      <c r="CQ92" s="652"/>
      <c r="CR92" s="202"/>
      <c r="CS92" s="202"/>
      <c r="CT92" s="597"/>
      <c r="CU92" s="598"/>
      <c r="CV92" s="599"/>
      <c r="CW92" s="606"/>
      <c r="CX92" s="598"/>
      <c r="CY92" s="599"/>
      <c r="CZ92" s="606"/>
      <c r="DA92" s="598"/>
      <c r="DB92" s="609"/>
      <c r="DC92" s="625"/>
      <c r="DD92" s="626"/>
      <c r="DE92" s="627"/>
      <c r="DF92" s="634"/>
      <c r="DG92" s="626"/>
      <c r="DH92" s="627"/>
      <c r="DI92" s="634"/>
      <c r="DJ92" s="626"/>
      <c r="DK92" s="637"/>
      <c r="DL92" s="597"/>
      <c r="DM92" s="598"/>
      <c r="DN92" s="599"/>
      <c r="DO92" s="606"/>
      <c r="DP92" s="598"/>
      <c r="DQ92" s="599"/>
      <c r="DR92" s="606"/>
      <c r="DS92" s="598"/>
      <c r="DT92" s="609"/>
    </row>
    <row r="93" spans="1:124" ht="4.5" customHeight="1">
      <c r="A93" s="202"/>
      <c r="B93" s="732"/>
      <c r="C93" s="696"/>
      <c r="D93" s="643"/>
      <c r="E93" s="644"/>
      <c r="F93" s="645"/>
      <c r="G93" s="650"/>
      <c r="H93" s="644"/>
      <c r="I93" s="645"/>
      <c r="J93" s="650"/>
      <c r="K93" s="644"/>
      <c r="L93" s="653"/>
      <c r="M93" s="643"/>
      <c r="N93" s="644"/>
      <c r="O93" s="645"/>
      <c r="P93" s="650"/>
      <c r="Q93" s="644"/>
      <c r="R93" s="645"/>
      <c r="S93" s="650"/>
      <c r="T93" s="644"/>
      <c r="U93" s="653"/>
      <c r="V93" s="643"/>
      <c r="W93" s="644"/>
      <c r="X93" s="645"/>
      <c r="Y93" s="650"/>
      <c r="Z93" s="644"/>
      <c r="AA93" s="645"/>
      <c r="AB93" s="650"/>
      <c r="AC93" s="644"/>
      <c r="AD93" s="653"/>
      <c r="AE93" s="202"/>
      <c r="AF93" s="202"/>
      <c r="AG93" s="674"/>
      <c r="AH93" s="659"/>
      <c r="AI93" s="660"/>
      <c r="AJ93" s="658"/>
      <c r="AK93" s="659"/>
      <c r="AL93" s="660"/>
      <c r="AM93" s="658"/>
      <c r="AN93" s="659"/>
      <c r="AO93" s="665"/>
      <c r="AP93" s="699"/>
      <c r="AQ93" s="687"/>
      <c r="AR93" s="688"/>
      <c r="AS93" s="686"/>
      <c r="AT93" s="687"/>
      <c r="AU93" s="688"/>
      <c r="AV93" s="686"/>
      <c r="AW93" s="687"/>
      <c r="AX93" s="693"/>
      <c r="AY93" s="674"/>
      <c r="AZ93" s="659"/>
      <c r="BA93" s="660"/>
      <c r="BB93" s="658"/>
      <c r="BC93" s="659"/>
      <c r="BD93" s="660"/>
      <c r="BE93" s="658"/>
      <c r="BF93" s="659"/>
      <c r="BG93" s="665"/>
      <c r="BN93" s="202"/>
      <c r="BO93" s="732"/>
      <c r="BP93" s="696"/>
      <c r="BQ93" s="643"/>
      <c r="BR93" s="644"/>
      <c r="BS93" s="645"/>
      <c r="BT93" s="650"/>
      <c r="BU93" s="644"/>
      <c r="BV93" s="645"/>
      <c r="BW93" s="650"/>
      <c r="BX93" s="644"/>
      <c r="BY93" s="653"/>
      <c r="BZ93" s="643"/>
      <c r="CA93" s="644"/>
      <c r="CB93" s="645"/>
      <c r="CC93" s="650"/>
      <c r="CD93" s="644"/>
      <c r="CE93" s="645"/>
      <c r="CF93" s="650"/>
      <c r="CG93" s="644"/>
      <c r="CH93" s="653"/>
      <c r="CI93" s="643"/>
      <c r="CJ93" s="644"/>
      <c r="CK93" s="645"/>
      <c r="CL93" s="650"/>
      <c r="CM93" s="644"/>
      <c r="CN93" s="645"/>
      <c r="CO93" s="650"/>
      <c r="CP93" s="644"/>
      <c r="CQ93" s="653"/>
      <c r="CR93" s="202"/>
      <c r="CS93" s="202"/>
      <c r="CT93" s="600"/>
      <c r="CU93" s="601"/>
      <c r="CV93" s="602"/>
      <c r="CW93" s="607"/>
      <c r="CX93" s="601"/>
      <c r="CY93" s="602"/>
      <c r="CZ93" s="607"/>
      <c r="DA93" s="601"/>
      <c r="DB93" s="610"/>
      <c r="DC93" s="628"/>
      <c r="DD93" s="629"/>
      <c r="DE93" s="630"/>
      <c r="DF93" s="635"/>
      <c r="DG93" s="629"/>
      <c r="DH93" s="630"/>
      <c r="DI93" s="635"/>
      <c r="DJ93" s="629"/>
      <c r="DK93" s="638"/>
      <c r="DL93" s="600"/>
      <c r="DM93" s="601"/>
      <c r="DN93" s="602"/>
      <c r="DO93" s="607"/>
      <c r="DP93" s="601"/>
      <c r="DQ93" s="602"/>
      <c r="DR93" s="607"/>
      <c r="DS93" s="601"/>
      <c r="DT93" s="610"/>
    </row>
    <row r="94" spans="1:124" ht="4.5" customHeight="1">
      <c r="A94" s="202"/>
      <c r="B94" s="732"/>
      <c r="C94" s="696"/>
      <c r="D94" s="682"/>
      <c r="E94" s="679"/>
      <c r="F94" s="680"/>
      <c r="G94" s="678"/>
      <c r="H94" s="679"/>
      <c r="I94" s="680"/>
      <c r="J94" s="678"/>
      <c r="K94" s="679"/>
      <c r="L94" s="681"/>
      <c r="M94" s="682"/>
      <c r="N94" s="679"/>
      <c r="O94" s="680"/>
      <c r="P94" s="678"/>
      <c r="Q94" s="679"/>
      <c r="R94" s="680"/>
      <c r="S94" s="678"/>
      <c r="T94" s="679"/>
      <c r="U94" s="681"/>
      <c r="V94" s="682"/>
      <c r="W94" s="679"/>
      <c r="X94" s="680"/>
      <c r="Y94" s="678"/>
      <c r="Z94" s="679"/>
      <c r="AA94" s="680"/>
      <c r="AB94" s="678"/>
      <c r="AC94" s="679"/>
      <c r="AD94" s="681"/>
      <c r="AE94" s="202"/>
      <c r="AF94" s="202"/>
      <c r="AG94" s="675"/>
      <c r="AH94" s="676"/>
      <c r="AI94" s="677"/>
      <c r="AJ94" s="709"/>
      <c r="AK94" s="676"/>
      <c r="AL94" s="677"/>
      <c r="AM94" s="709"/>
      <c r="AN94" s="676"/>
      <c r="AO94" s="710"/>
      <c r="AP94" s="711"/>
      <c r="AQ94" s="690"/>
      <c r="AR94" s="691"/>
      <c r="AS94" s="689"/>
      <c r="AT94" s="690"/>
      <c r="AU94" s="691"/>
      <c r="AV94" s="689"/>
      <c r="AW94" s="690"/>
      <c r="AX94" s="694"/>
      <c r="AY94" s="675"/>
      <c r="AZ94" s="676"/>
      <c r="BA94" s="677"/>
      <c r="BB94" s="709"/>
      <c r="BC94" s="676"/>
      <c r="BD94" s="677"/>
      <c r="BE94" s="709"/>
      <c r="BF94" s="676"/>
      <c r="BG94" s="710"/>
      <c r="BN94" s="202"/>
      <c r="BO94" s="732"/>
      <c r="BP94" s="696"/>
      <c r="BQ94" s="682"/>
      <c r="BR94" s="679"/>
      <c r="BS94" s="680"/>
      <c r="BT94" s="678"/>
      <c r="BU94" s="679"/>
      <c r="BV94" s="680"/>
      <c r="BW94" s="678"/>
      <c r="BX94" s="679"/>
      <c r="BY94" s="681"/>
      <c r="BZ94" s="682"/>
      <c r="CA94" s="679"/>
      <c r="CB94" s="680"/>
      <c r="CC94" s="678"/>
      <c r="CD94" s="679"/>
      <c r="CE94" s="680"/>
      <c r="CF94" s="678"/>
      <c r="CG94" s="679"/>
      <c r="CH94" s="681"/>
      <c r="CI94" s="682"/>
      <c r="CJ94" s="679"/>
      <c r="CK94" s="680"/>
      <c r="CL94" s="678"/>
      <c r="CM94" s="679"/>
      <c r="CN94" s="680"/>
      <c r="CO94" s="678"/>
      <c r="CP94" s="679"/>
      <c r="CQ94" s="681"/>
      <c r="CR94" s="202"/>
      <c r="CS94" s="202"/>
      <c r="CT94" s="670"/>
      <c r="CU94" s="671"/>
      <c r="CV94" s="672"/>
      <c r="CW94" s="706"/>
      <c r="CX94" s="671"/>
      <c r="CY94" s="672"/>
      <c r="CZ94" s="706"/>
      <c r="DA94" s="671"/>
      <c r="DB94" s="707"/>
      <c r="DC94" s="708"/>
      <c r="DD94" s="668"/>
      <c r="DE94" s="695"/>
      <c r="DF94" s="667"/>
      <c r="DG94" s="668"/>
      <c r="DH94" s="695"/>
      <c r="DI94" s="667"/>
      <c r="DJ94" s="668"/>
      <c r="DK94" s="669"/>
      <c r="DL94" s="670"/>
      <c r="DM94" s="671"/>
      <c r="DN94" s="672"/>
      <c r="DO94" s="706"/>
      <c r="DP94" s="671"/>
      <c r="DQ94" s="672"/>
      <c r="DR94" s="706"/>
      <c r="DS94" s="671"/>
      <c r="DT94" s="707"/>
    </row>
    <row r="95" spans="1:124" ht="4.5" customHeight="1">
      <c r="A95" s="202"/>
      <c r="B95" s="732"/>
      <c r="C95" s="696" t="s">
        <v>34</v>
      </c>
      <c r="D95" s="640">
        <v>4</v>
      </c>
      <c r="E95" s="641"/>
      <c r="F95" s="642"/>
      <c r="G95" s="649"/>
      <c r="H95" s="641"/>
      <c r="I95" s="642"/>
      <c r="J95" s="649"/>
      <c r="K95" s="641"/>
      <c r="L95" s="652"/>
      <c r="M95" s="640">
        <v>7</v>
      </c>
      <c r="N95" s="641"/>
      <c r="O95" s="642"/>
      <c r="P95" s="649"/>
      <c r="Q95" s="641"/>
      <c r="R95" s="642"/>
      <c r="S95" s="649"/>
      <c r="T95" s="641"/>
      <c r="U95" s="652"/>
      <c r="V95" s="640">
        <v>8</v>
      </c>
      <c r="W95" s="641"/>
      <c r="X95" s="642"/>
      <c r="Y95" s="649"/>
      <c r="Z95" s="641"/>
      <c r="AA95" s="642"/>
      <c r="AB95" s="649"/>
      <c r="AC95" s="641"/>
      <c r="AD95" s="652"/>
      <c r="AE95" s="202"/>
      <c r="AF95" s="202"/>
      <c r="AG95" s="673"/>
      <c r="AH95" s="656"/>
      <c r="AI95" s="657"/>
      <c r="AJ95" s="655"/>
      <c r="AK95" s="656"/>
      <c r="AL95" s="657"/>
      <c r="AM95" s="655"/>
      <c r="AN95" s="656"/>
      <c r="AO95" s="664"/>
      <c r="AP95" s="698"/>
      <c r="AQ95" s="684"/>
      <c r="AR95" s="685"/>
      <c r="AS95" s="683"/>
      <c r="AT95" s="684"/>
      <c r="AU95" s="685"/>
      <c r="AV95" s="683"/>
      <c r="AW95" s="684"/>
      <c r="AX95" s="692"/>
      <c r="AY95" s="673"/>
      <c r="AZ95" s="656"/>
      <c r="BA95" s="657"/>
      <c r="BB95" s="655"/>
      <c r="BC95" s="656"/>
      <c r="BD95" s="657"/>
      <c r="BE95" s="655"/>
      <c r="BF95" s="656"/>
      <c r="BG95" s="664"/>
      <c r="BN95" s="202"/>
      <c r="BO95" s="732"/>
      <c r="BP95" s="696" t="s">
        <v>34</v>
      </c>
      <c r="BQ95" s="640"/>
      <c r="BR95" s="641"/>
      <c r="BS95" s="642"/>
      <c r="BT95" s="649">
        <v>7</v>
      </c>
      <c r="BU95" s="641"/>
      <c r="BV95" s="642"/>
      <c r="BW95" s="649"/>
      <c r="BX95" s="641"/>
      <c r="BY95" s="652"/>
      <c r="BZ95" s="640"/>
      <c r="CA95" s="641"/>
      <c r="CB95" s="642"/>
      <c r="CC95" s="649"/>
      <c r="CD95" s="641"/>
      <c r="CE95" s="642"/>
      <c r="CF95" s="649"/>
      <c r="CG95" s="641"/>
      <c r="CH95" s="652"/>
      <c r="CI95" s="640"/>
      <c r="CJ95" s="641"/>
      <c r="CK95" s="642"/>
      <c r="CL95" s="649">
        <v>1</v>
      </c>
      <c r="CM95" s="641"/>
      <c r="CN95" s="642"/>
      <c r="CO95" s="649"/>
      <c r="CP95" s="641"/>
      <c r="CQ95" s="652"/>
      <c r="CR95" s="202"/>
      <c r="CS95" s="202"/>
      <c r="CT95" s="597"/>
      <c r="CU95" s="598"/>
      <c r="CV95" s="599"/>
      <c r="CW95" s="606"/>
      <c r="CX95" s="598"/>
      <c r="CY95" s="599"/>
      <c r="CZ95" s="606"/>
      <c r="DA95" s="598"/>
      <c r="DB95" s="609"/>
      <c r="DC95" s="625"/>
      <c r="DD95" s="626"/>
      <c r="DE95" s="627"/>
      <c r="DF95" s="634"/>
      <c r="DG95" s="626"/>
      <c r="DH95" s="627"/>
      <c r="DI95" s="634"/>
      <c r="DJ95" s="626"/>
      <c r="DK95" s="637"/>
      <c r="DL95" s="597"/>
      <c r="DM95" s="598"/>
      <c r="DN95" s="599"/>
      <c r="DO95" s="606"/>
      <c r="DP95" s="598"/>
      <c r="DQ95" s="599"/>
      <c r="DR95" s="606"/>
      <c r="DS95" s="598"/>
      <c r="DT95" s="609"/>
    </row>
    <row r="96" spans="1:124" ht="4.5" customHeight="1">
      <c r="A96" s="202"/>
      <c r="B96" s="732"/>
      <c r="C96" s="696"/>
      <c r="D96" s="643"/>
      <c r="E96" s="644"/>
      <c r="F96" s="645"/>
      <c r="G96" s="650"/>
      <c r="H96" s="644"/>
      <c r="I96" s="645"/>
      <c r="J96" s="650"/>
      <c r="K96" s="644"/>
      <c r="L96" s="653"/>
      <c r="M96" s="643"/>
      <c r="N96" s="644"/>
      <c r="O96" s="645"/>
      <c r="P96" s="650"/>
      <c r="Q96" s="644"/>
      <c r="R96" s="645"/>
      <c r="S96" s="650"/>
      <c r="T96" s="644"/>
      <c r="U96" s="653"/>
      <c r="V96" s="643"/>
      <c r="W96" s="644"/>
      <c r="X96" s="645"/>
      <c r="Y96" s="650"/>
      <c r="Z96" s="644"/>
      <c r="AA96" s="645"/>
      <c r="AB96" s="650"/>
      <c r="AC96" s="644"/>
      <c r="AD96" s="653"/>
      <c r="AE96" s="202"/>
      <c r="AF96" s="202"/>
      <c r="AG96" s="674"/>
      <c r="AH96" s="659"/>
      <c r="AI96" s="660"/>
      <c r="AJ96" s="658"/>
      <c r="AK96" s="659"/>
      <c r="AL96" s="660"/>
      <c r="AM96" s="658"/>
      <c r="AN96" s="659"/>
      <c r="AO96" s="665"/>
      <c r="AP96" s="699"/>
      <c r="AQ96" s="687"/>
      <c r="AR96" s="688"/>
      <c r="AS96" s="686"/>
      <c r="AT96" s="687"/>
      <c r="AU96" s="688"/>
      <c r="AV96" s="686"/>
      <c r="AW96" s="687"/>
      <c r="AX96" s="693"/>
      <c r="AY96" s="674"/>
      <c r="AZ96" s="659"/>
      <c r="BA96" s="660"/>
      <c r="BB96" s="658"/>
      <c r="BC96" s="659"/>
      <c r="BD96" s="660"/>
      <c r="BE96" s="658"/>
      <c r="BF96" s="659"/>
      <c r="BG96" s="665"/>
      <c r="BN96" s="202"/>
      <c r="BO96" s="732"/>
      <c r="BP96" s="696"/>
      <c r="BQ96" s="643"/>
      <c r="BR96" s="644"/>
      <c r="BS96" s="645"/>
      <c r="BT96" s="650"/>
      <c r="BU96" s="644"/>
      <c r="BV96" s="645"/>
      <c r="BW96" s="650"/>
      <c r="BX96" s="644"/>
      <c r="BY96" s="653"/>
      <c r="BZ96" s="643"/>
      <c r="CA96" s="644"/>
      <c r="CB96" s="645"/>
      <c r="CC96" s="650"/>
      <c r="CD96" s="644"/>
      <c r="CE96" s="645"/>
      <c r="CF96" s="650"/>
      <c r="CG96" s="644"/>
      <c r="CH96" s="653"/>
      <c r="CI96" s="643"/>
      <c r="CJ96" s="644"/>
      <c r="CK96" s="645"/>
      <c r="CL96" s="650"/>
      <c r="CM96" s="644"/>
      <c r="CN96" s="645"/>
      <c r="CO96" s="650"/>
      <c r="CP96" s="644"/>
      <c r="CQ96" s="653"/>
      <c r="CR96" s="202"/>
      <c r="CS96" s="202"/>
      <c r="CT96" s="600"/>
      <c r="CU96" s="601"/>
      <c r="CV96" s="602"/>
      <c r="CW96" s="607"/>
      <c r="CX96" s="601"/>
      <c r="CY96" s="602"/>
      <c r="CZ96" s="607"/>
      <c r="DA96" s="601"/>
      <c r="DB96" s="610"/>
      <c r="DC96" s="628"/>
      <c r="DD96" s="629"/>
      <c r="DE96" s="630"/>
      <c r="DF96" s="635"/>
      <c r="DG96" s="629"/>
      <c r="DH96" s="630"/>
      <c r="DI96" s="635"/>
      <c r="DJ96" s="629"/>
      <c r="DK96" s="638"/>
      <c r="DL96" s="600"/>
      <c r="DM96" s="601"/>
      <c r="DN96" s="602"/>
      <c r="DO96" s="607"/>
      <c r="DP96" s="601"/>
      <c r="DQ96" s="602"/>
      <c r="DR96" s="607"/>
      <c r="DS96" s="601"/>
      <c r="DT96" s="610"/>
    </row>
    <row r="97" spans="1:124" ht="4.5" customHeight="1" thickBot="1">
      <c r="A97" s="202"/>
      <c r="B97" s="742"/>
      <c r="C97" s="697"/>
      <c r="D97" s="646"/>
      <c r="E97" s="647"/>
      <c r="F97" s="648"/>
      <c r="G97" s="651"/>
      <c r="H97" s="647"/>
      <c r="I97" s="648"/>
      <c r="J97" s="651"/>
      <c r="K97" s="647"/>
      <c r="L97" s="654"/>
      <c r="M97" s="646"/>
      <c r="N97" s="647"/>
      <c r="O97" s="648"/>
      <c r="P97" s="651"/>
      <c r="Q97" s="647"/>
      <c r="R97" s="648"/>
      <c r="S97" s="651"/>
      <c r="T97" s="647"/>
      <c r="U97" s="654"/>
      <c r="V97" s="646"/>
      <c r="W97" s="647"/>
      <c r="X97" s="648"/>
      <c r="Y97" s="651"/>
      <c r="Z97" s="647"/>
      <c r="AA97" s="648"/>
      <c r="AB97" s="651"/>
      <c r="AC97" s="647"/>
      <c r="AD97" s="654"/>
      <c r="AE97" s="202"/>
      <c r="AF97" s="202"/>
      <c r="AG97" s="705"/>
      <c r="AH97" s="662"/>
      <c r="AI97" s="663"/>
      <c r="AJ97" s="661"/>
      <c r="AK97" s="662"/>
      <c r="AL97" s="663"/>
      <c r="AM97" s="661"/>
      <c r="AN97" s="662"/>
      <c r="AO97" s="666"/>
      <c r="AP97" s="700"/>
      <c r="AQ97" s="701"/>
      <c r="AR97" s="702"/>
      <c r="AS97" s="703"/>
      <c r="AT97" s="701"/>
      <c r="AU97" s="702"/>
      <c r="AV97" s="703"/>
      <c r="AW97" s="701"/>
      <c r="AX97" s="704"/>
      <c r="AY97" s="705"/>
      <c r="AZ97" s="662"/>
      <c r="BA97" s="663"/>
      <c r="BB97" s="661"/>
      <c r="BC97" s="662"/>
      <c r="BD97" s="663"/>
      <c r="BE97" s="661"/>
      <c r="BF97" s="662"/>
      <c r="BG97" s="666"/>
      <c r="BN97" s="202"/>
      <c r="BO97" s="742"/>
      <c r="BP97" s="697"/>
      <c r="BQ97" s="646"/>
      <c r="BR97" s="647"/>
      <c r="BS97" s="648"/>
      <c r="BT97" s="651"/>
      <c r="BU97" s="647"/>
      <c r="BV97" s="648"/>
      <c r="BW97" s="651"/>
      <c r="BX97" s="647"/>
      <c r="BY97" s="654"/>
      <c r="BZ97" s="646"/>
      <c r="CA97" s="647"/>
      <c r="CB97" s="648"/>
      <c r="CC97" s="651"/>
      <c r="CD97" s="647"/>
      <c r="CE97" s="648"/>
      <c r="CF97" s="651"/>
      <c r="CG97" s="647"/>
      <c r="CH97" s="654"/>
      <c r="CI97" s="646"/>
      <c r="CJ97" s="647"/>
      <c r="CK97" s="648"/>
      <c r="CL97" s="651"/>
      <c r="CM97" s="647"/>
      <c r="CN97" s="648"/>
      <c r="CO97" s="651"/>
      <c r="CP97" s="647"/>
      <c r="CQ97" s="654"/>
      <c r="CR97" s="202"/>
      <c r="CS97" s="202"/>
      <c r="CT97" s="603"/>
      <c r="CU97" s="604"/>
      <c r="CV97" s="605"/>
      <c r="CW97" s="608"/>
      <c r="CX97" s="604"/>
      <c r="CY97" s="605"/>
      <c r="CZ97" s="608"/>
      <c r="DA97" s="604"/>
      <c r="DB97" s="611"/>
      <c r="DC97" s="631"/>
      <c r="DD97" s="632"/>
      <c r="DE97" s="633"/>
      <c r="DF97" s="636"/>
      <c r="DG97" s="632"/>
      <c r="DH97" s="633"/>
      <c r="DI97" s="636"/>
      <c r="DJ97" s="632"/>
      <c r="DK97" s="639"/>
      <c r="DL97" s="603"/>
      <c r="DM97" s="604"/>
      <c r="DN97" s="605"/>
      <c r="DO97" s="608"/>
      <c r="DP97" s="604"/>
      <c r="DQ97" s="605"/>
      <c r="DR97" s="608"/>
      <c r="DS97" s="604"/>
      <c r="DT97" s="611"/>
    </row>
    <row r="98" spans="1:124" ht="4.5" customHeight="1">
      <c r="A98" s="202"/>
      <c r="B98" s="743" t="s">
        <v>4</v>
      </c>
      <c r="C98" s="741" t="s">
        <v>35</v>
      </c>
      <c r="D98" s="726">
        <v>6</v>
      </c>
      <c r="E98" s="722"/>
      <c r="F98" s="723"/>
      <c r="G98" s="721"/>
      <c r="H98" s="722"/>
      <c r="I98" s="723"/>
      <c r="J98" s="721"/>
      <c r="K98" s="722"/>
      <c r="L98" s="724"/>
      <c r="M98" s="726"/>
      <c r="N98" s="722"/>
      <c r="O98" s="723"/>
      <c r="P98" s="721"/>
      <c r="Q98" s="722"/>
      <c r="R98" s="723"/>
      <c r="S98" s="721"/>
      <c r="T98" s="722"/>
      <c r="U98" s="724"/>
      <c r="V98" s="726"/>
      <c r="W98" s="722"/>
      <c r="X98" s="723"/>
      <c r="Y98" s="721">
        <v>5</v>
      </c>
      <c r="Z98" s="722"/>
      <c r="AA98" s="723"/>
      <c r="AB98" s="721"/>
      <c r="AC98" s="722"/>
      <c r="AD98" s="724"/>
      <c r="AE98" s="202"/>
      <c r="AF98" s="202"/>
      <c r="AG98" s="739"/>
      <c r="AH98" s="736"/>
      <c r="AI98" s="737"/>
      <c r="AJ98" s="735"/>
      <c r="AK98" s="736"/>
      <c r="AL98" s="737"/>
      <c r="AM98" s="735"/>
      <c r="AN98" s="736"/>
      <c r="AO98" s="738"/>
      <c r="AP98" s="727"/>
      <c r="AQ98" s="728"/>
      <c r="AR98" s="729"/>
      <c r="AS98" s="730"/>
      <c r="AT98" s="728"/>
      <c r="AU98" s="729"/>
      <c r="AV98" s="730"/>
      <c r="AW98" s="728"/>
      <c r="AX98" s="731"/>
      <c r="AY98" s="739"/>
      <c r="AZ98" s="736"/>
      <c r="BA98" s="737"/>
      <c r="BB98" s="735"/>
      <c r="BC98" s="736"/>
      <c r="BD98" s="737"/>
      <c r="BE98" s="735"/>
      <c r="BF98" s="736"/>
      <c r="BG98" s="738"/>
      <c r="BN98" s="202"/>
      <c r="BO98" s="743" t="s">
        <v>4</v>
      </c>
      <c r="BP98" s="741" t="s">
        <v>35</v>
      </c>
      <c r="BQ98" s="726">
        <v>2</v>
      </c>
      <c r="BR98" s="722"/>
      <c r="BS98" s="723"/>
      <c r="BT98" s="721"/>
      <c r="BU98" s="722"/>
      <c r="BV98" s="723"/>
      <c r="BW98" s="721"/>
      <c r="BX98" s="722"/>
      <c r="BY98" s="724"/>
      <c r="BZ98" s="726"/>
      <c r="CA98" s="722"/>
      <c r="CB98" s="723"/>
      <c r="CC98" s="721"/>
      <c r="CD98" s="722"/>
      <c r="CE98" s="723"/>
      <c r="CF98" s="721"/>
      <c r="CG98" s="722"/>
      <c r="CH98" s="724"/>
      <c r="CI98" s="726"/>
      <c r="CJ98" s="722"/>
      <c r="CK98" s="723"/>
      <c r="CL98" s="721"/>
      <c r="CM98" s="722"/>
      <c r="CN98" s="723"/>
      <c r="CO98" s="721">
        <v>3</v>
      </c>
      <c r="CP98" s="722"/>
      <c r="CQ98" s="724"/>
      <c r="CR98" s="202"/>
      <c r="CS98" s="202"/>
      <c r="CT98" s="725"/>
      <c r="CU98" s="713"/>
      <c r="CV98" s="714"/>
      <c r="CW98" s="712"/>
      <c r="CX98" s="713"/>
      <c r="CY98" s="714"/>
      <c r="CZ98" s="712"/>
      <c r="DA98" s="713"/>
      <c r="DB98" s="715"/>
      <c r="DC98" s="716"/>
      <c r="DD98" s="717"/>
      <c r="DE98" s="718"/>
      <c r="DF98" s="719"/>
      <c r="DG98" s="717"/>
      <c r="DH98" s="718"/>
      <c r="DI98" s="719"/>
      <c r="DJ98" s="717"/>
      <c r="DK98" s="720"/>
      <c r="DL98" s="725"/>
      <c r="DM98" s="713"/>
      <c r="DN98" s="714"/>
      <c r="DO98" s="712"/>
      <c r="DP98" s="713"/>
      <c r="DQ98" s="714"/>
      <c r="DR98" s="712"/>
      <c r="DS98" s="713"/>
      <c r="DT98" s="715"/>
    </row>
    <row r="99" spans="1:124" ht="4.5" customHeight="1">
      <c r="A99" s="202"/>
      <c r="B99" s="732"/>
      <c r="C99" s="732"/>
      <c r="D99" s="643"/>
      <c r="E99" s="644"/>
      <c r="F99" s="645"/>
      <c r="G99" s="650"/>
      <c r="H99" s="644"/>
      <c r="I99" s="645"/>
      <c r="J99" s="650"/>
      <c r="K99" s="644"/>
      <c r="L99" s="653"/>
      <c r="M99" s="643"/>
      <c r="N99" s="644"/>
      <c r="O99" s="645"/>
      <c r="P99" s="650"/>
      <c r="Q99" s="644"/>
      <c r="R99" s="645"/>
      <c r="S99" s="650"/>
      <c r="T99" s="644"/>
      <c r="U99" s="653"/>
      <c r="V99" s="643"/>
      <c r="W99" s="644"/>
      <c r="X99" s="645"/>
      <c r="Y99" s="650"/>
      <c r="Z99" s="644"/>
      <c r="AA99" s="645"/>
      <c r="AB99" s="650"/>
      <c r="AC99" s="644"/>
      <c r="AD99" s="653"/>
      <c r="AE99" s="202"/>
      <c r="AF99" s="202"/>
      <c r="AG99" s="699"/>
      <c r="AH99" s="687"/>
      <c r="AI99" s="688"/>
      <c r="AJ99" s="686"/>
      <c r="AK99" s="687"/>
      <c r="AL99" s="688"/>
      <c r="AM99" s="686"/>
      <c r="AN99" s="687"/>
      <c r="AO99" s="693"/>
      <c r="AP99" s="674"/>
      <c r="AQ99" s="659"/>
      <c r="AR99" s="660"/>
      <c r="AS99" s="658"/>
      <c r="AT99" s="659"/>
      <c r="AU99" s="660"/>
      <c r="AV99" s="658"/>
      <c r="AW99" s="659"/>
      <c r="AX99" s="665"/>
      <c r="AY99" s="699"/>
      <c r="AZ99" s="687"/>
      <c r="BA99" s="688"/>
      <c r="BB99" s="686"/>
      <c r="BC99" s="687"/>
      <c r="BD99" s="688"/>
      <c r="BE99" s="686"/>
      <c r="BF99" s="687"/>
      <c r="BG99" s="693"/>
      <c r="BN99" s="202"/>
      <c r="BO99" s="732"/>
      <c r="BP99" s="732"/>
      <c r="BQ99" s="643"/>
      <c r="BR99" s="644"/>
      <c r="BS99" s="645"/>
      <c r="BT99" s="650"/>
      <c r="BU99" s="644"/>
      <c r="BV99" s="645"/>
      <c r="BW99" s="650"/>
      <c r="BX99" s="644"/>
      <c r="BY99" s="653"/>
      <c r="BZ99" s="643"/>
      <c r="CA99" s="644"/>
      <c r="CB99" s="645"/>
      <c r="CC99" s="650"/>
      <c r="CD99" s="644"/>
      <c r="CE99" s="645"/>
      <c r="CF99" s="650"/>
      <c r="CG99" s="644"/>
      <c r="CH99" s="653"/>
      <c r="CI99" s="643"/>
      <c r="CJ99" s="644"/>
      <c r="CK99" s="645"/>
      <c r="CL99" s="650"/>
      <c r="CM99" s="644"/>
      <c r="CN99" s="645"/>
      <c r="CO99" s="650"/>
      <c r="CP99" s="644"/>
      <c r="CQ99" s="653"/>
      <c r="CR99" s="202"/>
      <c r="CS99" s="202"/>
      <c r="CT99" s="628"/>
      <c r="CU99" s="629"/>
      <c r="CV99" s="630"/>
      <c r="CW99" s="635"/>
      <c r="CX99" s="629"/>
      <c r="CY99" s="630"/>
      <c r="CZ99" s="635"/>
      <c r="DA99" s="629"/>
      <c r="DB99" s="638"/>
      <c r="DC99" s="600"/>
      <c r="DD99" s="601"/>
      <c r="DE99" s="602"/>
      <c r="DF99" s="607"/>
      <c r="DG99" s="601"/>
      <c r="DH99" s="602"/>
      <c r="DI99" s="607"/>
      <c r="DJ99" s="601"/>
      <c r="DK99" s="610"/>
      <c r="DL99" s="628"/>
      <c r="DM99" s="629"/>
      <c r="DN99" s="630"/>
      <c r="DO99" s="635"/>
      <c r="DP99" s="629"/>
      <c r="DQ99" s="630"/>
      <c r="DR99" s="635"/>
      <c r="DS99" s="629"/>
      <c r="DT99" s="638"/>
    </row>
    <row r="100" spans="1:124" ht="4.5" customHeight="1">
      <c r="A100" s="202"/>
      <c r="B100" s="732"/>
      <c r="C100" s="742"/>
      <c r="D100" s="682"/>
      <c r="E100" s="679"/>
      <c r="F100" s="680"/>
      <c r="G100" s="678"/>
      <c r="H100" s="679"/>
      <c r="I100" s="680"/>
      <c r="J100" s="678"/>
      <c r="K100" s="679"/>
      <c r="L100" s="681"/>
      <c r="M100" s="682"/>
      <c r="N100" s="679"/>
      <c r="O100" s="680"/>
      <c r="P100" s="678"/>
      <c r="Q100" s="679"/>
      <c r="R100" s="680"/>
      <c r="S100" s="678"/>
      <c r="T100" s="679"/>
      <c r="U100" s="681"/>
      <c r="V100" s="682"/>
      <c r="W100" s="679"/>
      <c r="X100" s="680"/>
      <c r="Y100" s="678"/>
      <c r="Z100" s="679"/>
      <c r="AA100" s="680"/>
      <c r="AB100" s="678"/>
      <c r="AC100" s="679"/>
      <c r="AD100" s="681"/>
      <c r="AE100" s="202"/>
      <c r="AF100" s="202"/>
      <c r="AG100" s="711"/>
      <c r="AH100" s="690"/>
      <c r="AI100" s="691"/>
      <c r="AJ100" s="689"/>
      <c r="AK100" s="690"/>
      <c r="AL100" s="691"/>
      <c r="AM100" s="689"/>
      <c r="AN100" s="690"/>
      <c r="AO100" s="694"/>
      <c r="AP100" s="675"/>
      <c r="AQ100" s="676"/>
      <c r="AR100" s="677"/>
      <c r="AS100" s="709"/>
      <c r="AT100" s="676"/>
      <c r="AU100" s="677"/>
      <c r="AV100" s="709"/>
      <c r="AW100" s="676"/>
      <c r="AX100" s="710"/>
      <c r="AY100" s="711"/>
      <c r="AZ100" s="690"/>
      <c r="BA100" s="691"/>
      <c r="BB100" s="689"/>
      <c r="BC100" s="690"/>
      <c r="BD100" s="691"/>
      <c r="BE100" s="689"/>
      <c r="BF100" s="690"/>
      <c r="BG100" s="694"/>
      <c r="BN100" s="202"/>
      <c r="BO100" s="732"/>
      <c r="BP100" s="742"/>
      <c r="BQ100" s="682"/>
      <c r="BR100" s="679"/>
      <c r="BS100" s="680"/>
      <c r="BT100" s="678"/>
      <c r="BU100" s="679"/>
      <c r="BV100" s="680"/>
      <c r="BW100" s="678"/>
      <c r="BX100" s="679"/>
      <c r="BY100" s="681"/>
      <c r="BZ100" s="682"/>
      <c r="CA100" s="679"/>
      <c r="CB100" s="680"/>
      <c r="CC100" s="678"/>
      <c r="CD100" s="679"/>
      <c r="CE100" s="680"/>
      <c r="CF100" s="678"/>
      <c r="CG100" s="679"/>
      <c r="CH100" s="681"/>
      <c r="CI100" s="682"/>
      <c r="CJ100" s="679"/>
      <c r="CK100" s="680"/>
      <c r="CL100" s="678"/>
      <c r="CM100" s="679"/>
      <c r="CN100" s="680"/>
      <c r="CO100" s="678"/>
      <c r="CP100" s="679"/>
      <c r="CQ100" s="681"/>
      <c r="CR100" s="202"/>
      <c r="CS100" s="202"/>
      <c r="CT100" s="708"/>
      <c r="CU100" s="668"/>
      <c r="CV100" s="695"/>
      <c r="CW100" s="667"/>
      <c r="CX100" s="668"/>
      <c r="CY100" s="695"/>
      <c r="CZ100" s="667"/>
      <c r="DA100" s="668"/>
      <c r="DB100" s="669"/>
      <c r="DC100" s="670"/>
      <c r="DD100" s="671"/>
      <c r="DE100" s="672"/>
      <c r="DF100" s="706"/>
      <c r="DG100" s="671"/>
      <c r="DH100" s="672"/>
      <c r="DI100" s="706"/>
      <c r="DJ100" s="671"/>
      <c r="DK100" s="707"/>
      <c r="DL100" s="708"/>
      <c r="DM100" s="668"/>
      <c r="DN100" s="695"/>
      <c r="DO100" s="667"/>
      <c r="DP100" s="668"/>
      <c r="DQ100" s="695"/>
      <c r="DR100" s="667"/>
      <c r="DS100" s="668"/>
      <c r="DT100" s="669"/>
    </row>
    <row r="101" spans="1:124" ht="4.5" customHeight="1">
      <c r="A101" s="202"/>
      <c r="B101" s="732"/>
      <c r="C101" s="740" t="s">
        <v>36</v>
      </c>
      <c r="D101" s="640">
        <v>3</v>
      </c>
      <c r="E101" s="641"/>
      <c r="F101" s="642"/>
      <c r="G101" s="649"/>
      <c r="H101" s="641"/>
      <c r="I101" s="642"/>
      <c r="J101" s="649"/>
      <c r="K101" s="641"/>
      <c r="L101" s="652"/>
      <c r="M101" s="640"/>
      <c r="N101" s="641"/>
      <c r="O101" s="642"/>
      <c r="P101" s="649"/>
      <c r="Q101" s="641"/>
      <c r="R101" s="642"/>
      <c r="S101" s="649">
        <v>7</v>
      </c>
      <c r="T101" s="641"/>
      <c r="U101" s="652"/>
      <c r="V101" s="640"/>
      <c r="W101" s="641"/>
      <c r="X101" s="642"/>
      <c r="Y101" s="649"/>
      <c r="Z101" s="641"/>
      <c r="AA101" s="642"/>
      <c r="AB101" s="649">
        <v>9</v>
      </c>
      <c r="AC101" s="641"/>
      <c r="AD101" s="652"/>
      <c r="AE101" s="202"/>
      <c r="AF101" s="202"/>
      <c r="AG101" s="698"/>
      <c r="AH101" s="684"/>
      <c r="AI101" s="685"/>
      <c r="AJ101" s="683"/>
      <c r="AK101" s="684"/>
      <c r="AL101" s="685"/>
      <c r="AM101" s="683"/>
      <c r="AN101" s="684"/>
      <c r="AO101" s="692"/>
      <c r="AP101" s="673"/>
      <c r="AQ101" s="656"/>
      <c r="AR101" s="657"/>
      <c r="AS101" s="655"/>
      <c r="AT101" s="656"/>
      <c r="AU101" s="657"/>
      <c r="AV101" s="655"/>
      <c r="AW101" s="656"/>
      <c r="AX101" s="664"/>
      <c r="AY101" s="698"/>
      <c r="AZ101" s="684"/>
      <c r="BA101" s="685"/>
      <c r="BB101" s="683"/>
      <c r="BC101" s="684"/>
      <c r="BD101" s="685"/>
      <c r="BE101" s="683"/>
      <c r="BF101" s="684"/>
      <c r="BG101" s="692"/>
      <c r="BN101" s="202"/>
      <c r="BO101" s="732"/>
      <c r="BP101" s="740" t="s">
        <v>36</v>
      </c>
      <c r="BQ101" s="640"/>
      <c r="BR101" s="641"/>
      <c r="BS101" s="642"/>
      <c r="BT101" s="649"/>
      <c r="BU101" s="641"/>
      <c r="BV101" s="642"/>
      <c r="BW101" s="649">
        <v>7</v>
      </c>
      <c r="BX101" s="641"/>
      <c r="BY101" s="652"/>
      <c r="BZ101" s="640"/>
      <c r="CA101" s="641"/>
      <c r="CB101" s="642"/>
      <c r="CC101" s="649">
        <v>8</v>
      </c>
      <c r="CD101" s="641"/>
      <c r="CE101" s="642"/>
      <c r="CF101" s="649"/>
      <c r="CG101" s="641"/>
      <c r="CH101" s="652"/>
      <c r="CI101" s="640">
        <v>2</v>
      </c>
      <c r="CJ101" s="641"/>
      <c r="CK101" s="642"/>
      <c r="CL101" s="649"/>
      <c r="CM101" s="641"/>
      <c r="CN101" s="642"/>
      <c r="CO101" s="649"/>
      <c r="CP101" s="641"/>
      <c r="CQ101" s="652"/>
      <c r="CR101" s="202"/>
      <c r="CS101" s="202"/>
      <c r="CT101" s="625"/>
      <c r="CU101" s="626"/>
      <c r="CV101" s="627"/>
      <c r="CW101" s="634"/>
      <c r="CX101" s="626"/>
      <c r="CY101" s="627"/>
      <c r="CZ101" s="634"/>
      <c r="DA101" s="626"/>
      <c r="DB101" s="637"/>
      <c r="DC101" s="597"/>
      <c r="DD101" s="598"/>
      <c r="DE101" s="599"/>
      <c r="DF101" s="606"/>
      <c r="DG101" s="598"/>
      <c r="DH101" s="599"/>
      <c r="DI101" s="606"/>
      <c r="DJ101" s="598"/>
      <c r="DK101" s="609"/>
      <c r="DL101" s="625"/>
      <c r="DM101" s="626"/>
      <c r="DN101" s="627"/>
      <c r="DO101" s="634"/>
      <c r="DP101" s="626"/>
      <c r="DQ101" s="627"/>
      <c r="DR101" s="634"/>
      <c r="DS101" s="626"/>
      <c r="DT101" s="637"/>
    </row>
    <row r="102" spans="1:124" ht="4.5" customHeight="1">
      <c r="A102" s="202"/>
      <c r="B102" s="732"/>
      <c r="C102" s="696"/>
      <c r="D102" s="643"/>
      <c r="E102" s="644"/>
      <c r="F102" s="645"/>
      <c r="G102" s="650"/>
      <c r="H102" s="644"/>
      <c r="I102" s="645"/>
      <c r="J102" s="650"/>
      <c r="K102" s="644"/>
      <c r="L102" s="653"/>
      <c r="M102" s="643"/>
      <c r="N102" s="644"/>
      <c r="O102" s="645"/>
      <c r="P102" s="650"/>
      <c r="Q102" s="644"/>
      <c r="R102" s="645"/>
      <c r="S102" s="650"/>
      <c r="T102" s="644"/>
      <c r="U102" s="653"/>
      <c r="V102" s="643"/>
      <c r="W102" s="644"/>
      <c r="X102" s="645"/>
      <c r="Y102" s="650"/>
      <c r="Z102" s="644"/>
      <c r="AA102" s="645"/>
      <c r="AB102" s="650"/>
      <c r="AC102" s="644"/>
      <c r="AD102" s="653"/>
      <c r="AE102" s="202"/>
      <c r="AF102" s="202"/>
      <c r="AG102" s="699"/>
      <c r="AH102" s="687"/>
      <c r="AI102" s="688"/>
      <c r="AJ102" s="686"/>
      <c r="AK102" s="687"/>
      <c r="AL102" s="688"/>
      <c r="AM102" s="686"/>
      <c r="AN102" s="687"/>
      <c r="AO102" s="693"/>
      <c r="AP102" s="674"/>
      <c r="AQ102" s="659"/>
      <c r="AR102" s="660"/>
      <c r="AS102" s="658"/>
      <c r="AT102" s="659"/>
      <c r="AU102" s="660"/>
      <c r="AV102" s="658"/>
      <c r="AW102" s="659"/>
      <c r="AX102" s="665"/>
      <c r="AY102" s="699"/>
      <c r="AZ102" s="687"/>
      <c r="BA102" s="688"/>
      <c r="BB102" s="686"/>
      <c r="BC102" s="687"/>
      <c r="BD102" s="688"/>
      <c r="BE102" s="686"/>
      <c r="BF102" s="687"/>
      <c r="BG102" s="693"/>
      <c r="BN102" s="202"/>
      <c r="BO102" s="732"/>
      <c r="BP102" s="696"/>
      <c r="BQ102" s="643"/>
      <c r="BR102" s="644"/>
      <c r="BS102" s="645"/>
      <c r="BT102" s="650"/>
      <c r="BU102" s="644"/>
      <c r="BV102" s="645"/>
      <c r="BW102" s="650"/>
      <c r="BX102" s="644"/>
      <c r="BY102" s="653"/>
      <c r="BZ102" s="643"/>
      <c r="CA102" s="644"/>
      <c r="CB102" s="645"/>
      <c r="CC102" s="650"/>
      <c r="CD102" s="644"/>
      <c r="CE102" s="645"/>
      <c r="CF102" s="650"/>
      <c r="CG102" s="644"/>
      <c r="CH102" s="653"/>
      <c r="CI102" s="643"/>
      <c r="CJ102" s="644"/>
      <c r="CK102" s="645"/>
      <c r="CL102" s="650"/>
      <c r="CM102" s="644"/>
      <c r="CN102" s="645"/>
      <c r="CO102" s="650"/>
      <c r="CP102" s="644"/>
      <c r="CQ102" s="653"/>
      <c r="CR102" s="202"/>
      <c r="CS102" s="202"/>
      <c r="CT102" s="628"/>
      <c r="CU102" s="629"/>
      <c r="CV102" s="630"/>
      <c r="CW102" s="635"/>
      <c r="CX102" s="629"/>
      <c r="CY102" s="630"/>
      <c r="CZ102" s="635"/>
      <c r="DA102" s="629"/>
      <c r="DB102" s="638"/>
      <c r="DC102" s="600"/>
      <c r="DD102" s="601"/>
      <c r="DE102" s="602"/>
      <c r="DF102" s="607"/>
      <c r="DG102" s="601"/>
      <c r="DH102" s="602"/>
      <c r="DI102" s="607"/>
      <c r="DJ102" s="601"/>
      <c r="DK102" s="610"/>
      <c r="DL102" s="628"/>
      <c r="DM102" s="629"/>
      <c r="DN102" s="630"/>
      <c r="DO102" s="635"/>
      <c r="DP102" s="629"/>
      <c r="DQ102" s="630"/>
      <c r="DR102" s="635"/>
      <c r="DS102" s="629"/>
      <c r="DT102" s="638"/>
    </row>
    <row r="103" spans="1:124" ht="4.5" customHeight="1">
      <c r="A103" s="202"/>
      <c r="B103" s="732"/>
      <c r="C103" s="696"/>
      <c r="D103" s="682"/>
      <c r="E103" s="679"/>
      <c r="F103" s="680"/>
      <c r="G103" s="678"/>
      <c r="H103" s="679"/>
      <c r="I103" s="680"/>
      <c r="J103" s="678"/>
      <c r="K103" s="679"/>
      <c r="L103" s="681"/>
      <c r="M103" s="682"/>
      <c r="N103" s="679"/>
      <c r="O103" s="680"/>
      <c r="P103" s="678"/>
      <c r="Q103" s="679"/>
      <c r="R103" s="680"/>
      <c r="S103" s="678"/>
      <c r="T103" s="679"/>
      <c r="U103" s="681"/>
      <c r="V103" s="682"/>
      <c r="W103" s="679"/>
      <c r="X103" s="680"/>
      <c r="Y103" s="678"/>
      <c r="Z103" s="679"/>
      <c r="AA103" s="680"/>
      <c r="AB103" s="678"/>
      <c r="AC103" s="679"/>
      <c r="AD103" s="681"/>
      <c r="AE103" s="202"/>
      <c r="AF103" s="202"/>
      <c r="AG103" s="711"/>
      <c r="AH103" s="690"/>
      <c r="AI103" s="691"/>
      <c r="AJ103" s="689"/>
      <c r="AK103" s="690"/>
      <c r="AL103" s="691"/>
      <c r="AM103" s="689"/>
      <c r="AN103" s="690"/>
      <c r="AO103" s="694"/>
      <c r="AP103" s="675"/>
      <c r="AQ103" s="676"/>
      <c r="AR103" s="677"/>
      <c r="AS103" s="709"/>
      <c r="AT103" s="676"/>
      <c r="AU103" s="677"/>
      <c r="AV103" s="709"/>
      <c r="AW103" s="676"/>
      <c r="AX103" s="710"/>
      <c r="AY103" s="711"/>
      <c r="AZ103" s="690"/>
      <c r="BA103" s="691"/>
      <c r="BB103" s="689"/>
      <c r="BC103" s="690"/>
      <c r="BD103" s="691"/>
      <c r="BE103" s="689"/>
      <c r="BF103" s="690"/>
      <c r="BG103" s="694"/>
      <c r="BN103" s="202"/>
      <c r="BO103" s="732"/>
      <c r="BP103" s="696"/>
      <c r="BQ103" s="682"/>
      <c r="BR103" s="679"/>
      <c r="BS103" s="680"/>
      <c r="BT103" s="678"/>
      <c r="BU103" s="679"/>
      <c r="BV103" s="680"/>
      <c r="BW103" s="678"/>
      <c r="BX103" s="679"/>
      <c r="BY103" s="681"/>
      <c r="BZ103" s="682"/>
      <c r="CA103" s="679"/>
      <c r="CB103" s="680"/>
      <c r="CC103" s="678"/>
      <c r="CD103" s="679"/>
      <c r="CE103" s="680"/>
      <c r="CF103" s="678"/>
      <c r="CG103" s="679"/>
      <c r="CH103" s="681"/>
      <c r="CI103" s="682"/>
      <c r="CJ103" s="679"/>
      <c r="CK103" s="680"/>
      <c r="CL103" s="678"/>
      <c r="CM103" s="679"/>
      <c r="CN103" s="680"/>
      <c r="CO103" s="678"/>
      <c r="CP103" s="679"/>
      <c r="CQ103" s="681"/>
      <c r="CR103" s="202"/>
      <c r="CS103" s="202"/>
      <c r="CT103" s="708"/>
      <c r="CU103" s="668"/>
      <c r="CV103" s="695"/>
      <c r="CW103" s="667"/>
      <c r="CX103" s="668"/>
      <c r="CY103" s="695"/>
      <c r="CZ103" s="667"/>
      <c r="DA103" s="668"/>
      <c r="DB103" s="669"/>
      <c r="DC103" s="670"/>
      <c r="DD103" s="671"/>
      <c r="DE103" s="672"/>
      <c r="DF103" s="706"/>
      <c r="DG103" s="671"/>
      <c r="DH103" s="672"/>
      <c r="DI103" s="706"/>
      <c r="DJ103" s="671"/>
      <c r="DK103" s="707"/>
      <c r="DL103" s="708"/>
      <c r="DM103" s="668"/>
      <c r="DN103" s="695"/>
      <c r="DO103" s="667"/>
      <c r="DP103" s="668"/>
      <c r="DQ103" s="695"/>
      <c r="DR103" s="667"/>
      <c r="DS103" s="668"/>
      <c r="DT103" s="669"/>
    </row>
    <row r="104" spans="1:124" ht="4.5" customHeight="1">
      <c r="A104" s="202"/>
      <c r="B104" s="732"/>
      <c r="C104" s="696" t="s">
        <v>37</v>
      </c>
      <c r="D104" s="640"/>
      <c r="E104" s="641"/>
      <c r="F104" s="642"/>
      <c r="G104" s="649">
        <v>7</v>
      </c>
      <c r="H104" s="641"/>
      <c r="I104" s="642"/>
      <c r="J104" s="649"/>
      <c r="K104" s="641"/>
      <c r="L104" s="652"/>
      <c r="M104" s="640"/>
      <c r="N104" s="641"/>
      <c r="O104" s="642"/>
      <c r="P104" s="649"/>
      <c r="Q104" s="641"/>
      <c r="R104" s="642"/>
      <c r="S104" s="649">
        <v>8</v>
      </c>
      <c r="T104" s="641"/>
      <c r="U104" s="652"/>
      <c r="V104" s="640"/>
      <c r="W104" s="641"/>
      <c r="X104" s="642"/>
      <c r="Y104" s="649"/>
      <c r="Z104" s="641"/>
      <c r="AA104" s="642"/>
      <c r="AB104" s="649">
        <v>1</v>
      </c>
      <c r="AC104" s="641"/>
      <c r="AD104" s="652"/>
      <c r="AE104" s="202"/>
      <c r="AF104" s="202"/>
      <c r="AG104" s="698"/>
      <c r="AH104" s="684"/>
      <c r="AI104" s="685"/>
      <c r="AJ104" s="683"/>
      <c r="AK104" s="684"/>
      <c r="AL104" s="685"/>
      <c r="AM104" s="683"/>
      <c r="AN104" s="684"/>
      <c r="AO104" s="692"/>
      <c r="AP104" s="673"/>
      <c r="AQ104" s="656"/>
      <c r="AR104" s="657"/>
      <c r="AS104" s="655"/>
      <c r="AT104" s="656"/>
      <c r="AU104" s="657"/>
      <c r="AV104" s="655"/>
      <c r="AW104" s="656"/>
      <c r="AX104" s="664"/>
      <c r="AY104" s="698"/>
      <c r="AZ104" s="684"/>
      <c r="BA104" s="685"/>
      <c r="BB104" s="683"/>
      <c r="BC104" s="684"/>
      <c r="BD104" s="685"/>
      <c r="BE104" s="683"/>
      <c r="BF104" s="684"/>
      <c r="BG104" s="692"/>
      <c r="BN104" s="202"/>
      <c r="BO104" s="732"/>
      <c r="BP104" s="696" t="s">
        <v>37</v>
      </c>
      <c r="BQ104" s="640">
        <v>8</v>
      </c>
      <c r="BR104" s="641"/>
      <c r="BS104" s="642"/>
      <c r="BT104" s="649"/>
      <c r="BU104" s="641"/>
      <c r="BV104" s="642"/>
      <c r="BW104" s="649"/>
      <c r="BX104" s="641"/>
      <c r="BY104" s="652"/>
      <c r="BZ104" s="640"/>
      <c r="CA104" s="641"/>
      <c r="CB104" s="642"/>
      <c r="CC104" s="649">
        <v>4</v>
      </c>
      <c r="CD104" s="641"/>
      <c r="CE104" s="642"/>
      <c r="CF104" s="649"/>
      <c r="CG104" s="641"/>
      <c r="CH104" s="652"/>
      <c r="CI104" s="640"/>
      <c r="CJ104" s="641"/>
      <c r="CK104" s="642"/>
      <c r="CL104" s="649"/>
      <c r="CM104" s="641"/>
      <c r="CN104" s="642"/>
      <c r="CO104" s="649">
        <v>6</v>
      </c>
      <c r="CP104" s="641"/>
      <c r="CQ104" s="652"/>
      <c r="CR104" s="202"/>
      <c r="CS104" s="202"/>
      <c r="CT104" s="625"/>
      <c r="CU104" s="626"/>
      <c r="CV104" s="627"/>
      <c r="CW104" s="634"/>
      <c r="CX104" s="626"/>
      <c r="CY104" s="627"/>
      <c r="CZ104" s="634"/>
      <c r="DA104" s="626"/>
      <c r="DB104" s="637"/>
      <c r="DC104" s="597"/>
      <c r="DD104" s="598"/>
      <c r="DE104" s="599"/>
      <c r="DF104" s="606"/>
      <c r="DG104" s="598"/>
      <c r="DH104" s="599"/>
      <c r="DI104" s="606"/>
      <c r="DJ104" s="598"/>
      <c r="DK104" s="609"/>
      <c r="DL104" s="625"/>
      <c r="DM104" s="626"/>
      <c r="DN104" s="627"/>
      <c r="DO104" s="634"/>
      <c r="DP104" s="626"/>
      <c r="DQ104" s="627"/>
      <c r="DR104" s="634"/>
      <c r="DS104" s="626"/>
      <c r="DT104" s="637"/>
    </row>
    <row r="105" spans="1:124" ht="4.5" customHeight="1">
      <c r="A105" s="202"/>
      <c r="B105" s="732"/>
      <c r="C105" s="696"/>
      <c r="D105" s="643"/>
      <c r="E105" s="644"/>
      <c r="F105" s="645"/>
      <c r="G105" s="650"/>
      <c r="H105" s="644"/>
      <c r="I105" s="645"/>
      <c r="J105" s="650"/>
      <c r="K105" s="644"/>
      <c r="L105" s="653"/>
      <c r="M105" s="643"/>
      <c r="N105" s="644"/>
      <c r="O105" s="645"/>
      <c r="P105" s="650"/>
      <c r="Q105" s="644"/>
      <c r="R105" s="645"/>
      <c r="S105" s="650"/>
      <c r="T105" s="644"/>
      <c r="U105" s="653"/>
      <c r="V105" s="643"/>
      <c r="W105" s="644"/>
      <c r="X105" s="645"/>
      <c r="Y105" s="650"/>
      <c r="Z105" s="644"/>
      <c r="AA105" s="645"/>
      <c r="AB105" s="650"/>
      <c r="AC105" s="644"/>
      <c r="AD105" s="653"/>
      <c r="AE105" s="202"/>
      <c r="AF105" s="202"/>
      <c r="AG105" s="699"/>
      <c r="AH105" s="687"/>
      <c r="AI105" s="688"/>
      <c r="AJ105" s="686"/>
      <c r="AK105" s="687"/>
      <c r="AL105" s="688"/>
      <c r="AM105" s="686"/>
      <c r="AN105" s="687"/>
      <c r="AO105" s="693"/>
      <c r="AP105" s="674"/>
      <c r="AQ105" s="659"/>
      <c r="AR105" s="660"/>
      <c r="AS105" s="658"/>
      <c r="AT105" s="659"/>
      <c r="AU105" s="660"/>
      <c r="AV105" s="658"/>
      <c r="AW105" s="659"/>
      <c r="AX105" s="665"/>
      <c r="AY105" s="699"/>
      <c r="AZ105" s="687"/>
      <c r="BA105" s="688"/>
      <c r="BB105" s="686"/>
      <c r="BC105" s="687"/>
      <c r="BD105" s="688"/>
      <c r="BE105" s="686"/>
      <c r="BF105" s="687"/>
      <c r="BG105" s="693"/>
      <c r="BN105" s="202"/>
      <c r="BO105" s="732"/>
      <c r="BP105" s="696"/>
      <c r="BQ105" s="643"/>
      <c r="BR105" s="644"/>
      <c r="BS105" s="645"/>
      <c r="BT105" s="650"/>
      <c r="BU105" s="644"/>
      <c r="BV105" s="645"/>
      <c r="BW105" s="650"/>
      <c r="BX105" s="644"/>
      <c r="BY105" s="653"/>
      <c r="BZ105" s="643"/>
      <c r="CA105" s="644"/>
      <c r="CB105" s="645"/>
      <c r="CC105" s="650"/>
      <c r="CD105" s="644"/>
      <c r="CE105" s="645"/>
      <c r="CF105" s="650"/>
      <c r="CG105" s="644"/>
      <c r="CH105" s="653"/>
      <c r="CI105" s="643"/>
      <c r="CJ105" s="644"/>
      <c r="CK105" s="645"/>
      <c r="CL105" s="650"/>
      <c r="CM105" s="644"/>
      <c r="CN105" s="645"/>
      <c r="CO105" s="650"/>
      <c r="CP105" s="644"/>
      <c r="CQ105" s="653"/>
      <c r="CR105" s="202"/>
      <c r="CS105" s="202"/>
      <c r="CT105" s="628"/>
      <c r="CU105" s="629"/>
      <c r="CV105" s="630"/>
      <c r="CW105" s="635"/>
      <c r="CX105" s="629"/>
      <c r="CY105" s="630"/>
      <c r="CZ105" s="635"/>
      <c r="DA105" s="629"/>
      <c r="DB105" s="638"/>
      <c r="DC105" s="600"/>
      <c r="DD105" s="601"/>
      <c r="DE105" s="602"/>
      <c r="DF105" s="607"/>
      <c r="DG105" s="601"/>
      <c r="DH105" s="602"/>
      <c r="DI105" s="607"/>
      <c r="DJ105" s="601"/>
      <c r="DK105" s="610"/>
      <c r="DL105" s="628"/>
      <c r="DM105" s="629"/>
      <c r="DN105" s="630"/>
      <c r="DO105" s="635"/>
      <c r="DP105" s="629"/>
      <c r="DQ105" s="630"/>
      <c r="DR105" s="635"/>
      <c r="DS105" s="629"/>
      <c r="DT105" s="638"/>
    </row>
    <row r="106" spans="1:124" ht="4.5" customHeight="1" thickBot="1">
      <c r="A106" s="202"/>
      <c r="B106" s="742"/>
      <c r="C106" s="697"/>
      <c r="D106" s="646"/>
      <c r="E106" s="647"/>
      <c r="F106" s="648"/>
      <c r="G106" s="651"/>
      <c r="H106" s="647"/>
      <c r="I106" s="648"/>
      <c r="J106" s="651"/>
      <c r="K106" s="647"/>
      <c r="L106" s="654"/>
      <c r="M106" s="646"/>
      <c r="N106" s="647"/>
      <c r="O106" s="648"/>
      <c r="P106" s="651"/>
      <c r="Q106" s="647"/>
      <c r="R106" s="648"/>
      <c r="S106" s="651"/>
      <c r="T106" s="647"/>
      <c r="U106" s="654"/>
      <c r="V106" s="646"/>
      <c r="W106" s="647"/>
      <c r="X106" s="648"/>
      <c r="Y106" s="651"/>
      <c r="Z106" s="647"/>
      <c r="AA106" s="648"/>
      <c r="AB106" s="651"/>
      <c r="AC106" s="647"/>
      <c r="AD106" s="654"/>
      <c r="AE106" s="202"/>
      <c r="AF106" s="202"/>
      <c r="AG106" s="700"/>
      <c r="AH106" s="701"/>
      <c r="AI106" s="702"/>
      <c r="AJ106" s="703"/>
      <c r="AK106" s="701"/>
      <c r="AL106" s="702"/>
      <c r="AM106" s="703"/>
      <c r="AN106" s="701"/>
      <c r="AO106" s="704"/>
      <c r="AP106" s="705"/>
      <c r="AQ106" s="662"/>
      <c r="AR106" s="663"/>
      <c r="AS106" s="661"/>
      <c r="AT106" s="662"/>
      <c r="AU106" s="663"/>
      <c r="AV106" s="661"/>
      <c r="AW106" s="662"/>
      <c r="AX106" s="666"/>
      <c r="AY106" s="700"/>
      <c r="AZ106" s="701"/>
      <c r="BA106" s="702"/>
      <c r="BB106" s="703"/>
      <c r="BC106" s="701"/>
      <c r="BD106" s="702"/>
      <c r="BE106" s="703"/>
      <c r="BF106" s="701"/>
      <c r="BG106" s="704"/>
      <c r="BN106" s="202"/>
      <c r="BO106" s="742"/>
      <c r="BP106" s="697"/>
      <c r="BQ106" s="646"/>
      <c r="BR106" s="647"/>
      <c r="BS106" s="648"/>
      <c r="BT106" s="651"/>
      <c r="BU106" s="647"/>
      <c r="BV106" s="648"/>
      <c r="BW106" s="651"/>
      <c r="BX106" s="647"/>
      <c r="BY106" s="654"/>
      <c r="BZ106" s="646"/>
      <c r="CA106" s="647"/>
      <c r="CB106" s="648"/>
      <c r="CC106" s="651"/>
      <c r="CD106" s="647"/>
      <c r="CE106" s="648"/>
      <c r="CF106" s="651"/>
      <c r="CG106" s="647"/>
      <c r="CH106" s="654"/>
      <c r="CI106" s="646"/>
      <c r="CJ106" s="647"/>
      <c r="CK106" s="648"/>
      <c r="CL106" s="651"/>
      <c r="CM106" s="647"/>
      <c r="CN106" s="648"/>
      <c r="CO106" s="651"/>
      <c r="CP106" s="647"/>
      <c r="CQ106" s="654"/>
      <c r="CR106" s="202"/>
      <c r="CS106" s="202"/>
      <c r="CT106" s="631"/>
      <c r="CU106" s="632"/>
      <c r="CV106" s="633"/>
      <c r="CW106" s="636"/>
      <c r="CX106" s="632"/>
      <c r="CY106" s="633"/>
      <c r="CZ106" s="636"/>
      <c r="DA106" s="632"/>
      <c r="DB106" s="639"/>
      <c r="DC106" s="603"/>
      <c r="DD106" s="604"/>
      <c r="DE106" s="605"/>
      <c r="DF106" s="608"/>
      <c r="DG106" s="604"/>
      <c r="DH106" s="605"/>
      <c r="DI106" s="608"/>
      <c r="DJ106" s="604"/>
      <c r="DK106" s="611"/>
      <c r="DL106" s="631"/>
      <c r="DM106" s="632"/>
      <c r="DN106" s="633"/>
      <c r="DO106" s="636"/>
      <c r="DP106" s="632"/>
      <c r="DQ106" s="633"/>
      <c r="DR106" s="636"/>
      <c r="DS106" s="632"/>
      <c r="DT106" s="639"/>
    </row>
    <row r="107" spans="1:124" ht="4.5" customHeight="1">
      <c r="A107" s="202"/>
      <c r="B107" s="732" t="s">
        <v>3</v>
      </c>
      <c r="C107" s="734" t="s">
        <v>38</v>
      </c>
      <c r="D107" s="726"/>
      <c r="E107" s="722"/>
      <c r="F107" s="723"/>
      <c r="G107" s="721"/>
      <c r="H107" s="722"/>
      <c r="I107" s="723"/>
      <c r="J107" s="721">
        <v>9</v>
      </c>
      <c r="K107" s="722"/>
      <c r="L107" s="724"/>
      <c r="M107" s="726"/>
      <c r="N107" s="722"/>
      <c r="O107" s="723"/>
      <c r="P107" s="721"/>
      <c r="Q107" s="722"/>
      <c r="R107" s="723"/>
      <c r="S107" s="721">
        <v>2</v>
      </c>
      <c r="T107" s="722"/>
      <c r="U107" s="724"/>
      <c r="V107" s="726"/>
      <c r="W107" s="722"/>
      <c r="X107" s="723"/>
      <c r="Y107" s="721"/>
      <c r="Z107" s="722"/>
      <c r="AA107" s="723"/>
      <c r="AB107" s="721">
        <v>5</v>
      </c>
      <c r="AC107" s="722"/>
      <c r="AD107" s="724"/>
      <c r="AE107" s="202"/>
      <c r="AF107" s="202"/>
      <c r="AG107" s="727"/>
      <c r="AH107" s="728"/>
      <c r="AI107" s="729"/>
      <c r="AJ107" s="730"/>
      <c r="AK107" s="728"/>
      <c r="AL107" s="729"/>
      <c r="AM107" s="730"/>
      <c r="AN107" s="728"/>
      <c r="AO107" s="731"/>
      <c r="AP107" s="739"/>
      <c r="AQ107" s="736"/>
      <c r="AR107" s="737"/>
      <c r="AS107" s="735"/>
      <c r="AT107" s="736"/>
      <c r="AU107" s="737"/>
      <c r="AV107" s="735"/>
      <c r="AW107" s="736"/>
      <c r="AX107" s="738"/>
      <c r="AY107" s="727"/>
      <c r="AZ107" s="728"/>
      <c r="BA107" s="729"/>
      <c r="BB107" s="730"/>
      <c r="BC107" s="728"/>
      <c r="BD107" s="729"/>
      <c r="BE107" s="730"/>
      <c r="BF107" s="728"/>
      <c r="BG107" s="731"/>
      <c r="BN107" s="202"/>
      <c r="BO107" s="732" t="s">
        <v>3</v>
      </c>
      <c r="BP107" s="734" t="s">
        <v>38</v>
      </c>
      <c r="BQ107" s="726"/>
      <c r="BR107" s="722"/>
      <c r="BS107" s="723"/>
      <c r="BT107" s="721">
        <v>6</v>
      </c>
      <c r="BU107" s="722"/>
      <c r="BV107" s="723"/>
      <c r="BW107" s="721"/>
      <c r="BX107" s="722"/>
      <c r="BY107" s="724"/>
      <c r="BZ107" s="726"/>
      <c r="CA107" s="722"/>
      <c r="CB107" s="723"/>
      <c r="CC107" s="721"/>
      <c r="CD107" s="722"/>
      <c r="CE107" s="723"/>
      <c r="CF107" s="721"/>
      <c r="CG107" s="722"/>
      <c r="CH107" s="724"/>
      <c r="CI107" s="726"/>
      <c r="CJ107" s="722"/>
      <c r="CK107" s="723"/>
      <c r="CL107" s="721">
        <v>5</v>
      </c>
      <c r="CM107" s="722"/>
      <c r="CN107" s="723"/>
      <c r="CO107" s="721"/>
      <c r="CP107" s="722"/>
      <c r="CQ107" s="724"/>
      <c r="CR107" s="202"/>
      <c r="CS107" s="202"/>
      <c r="CT107" s="716"/>
      <c r="CU107" s="717"/>
      <c r="CV107" s="718"/>
      <c r="CW107" s="719"/>
      <c r="CX107" s="717"/>
      <c r="CY107" s="718"/>
      <c r="CZ107" s="719"/>
      <c r="DA107" s="717"/>
      <c r="DB107" s="720"/>
      <c r="DC107" s="725"/>
      <c r="DD107" s="713"/>
      <c r="DE107" s="714"/>
      <c r="DF107" s="712"/>
      <c r="DG107" s="713"/>
      <c r="DH107" s="714"/>
      <c r="DI107" s="712"/>
      <c r="DJ107" s="713"/>
      <c r="DK107" s="715"/>
      <c r="DL107" s="716"/>
      <c r="DM107" s="717"/>
      <c r="DN107" s="718"/>
      <c r="DO107" s="719"/>
      <c r="DP107" s="717"/>
      <c r="DQ107" s="718"/>
      <c r="DR107" s="719"/>
      <c r="DS107" s="717"/>
      <c r="DT107" s="720"/>
    </row>
    <row r="108" spans="1:124" ht="4.5" customHeight="1">
      <c r="A108" s="202"/>
      <c r="B108" s="732"/>
      <c r="C108" s="696"/>
      <c r="D108" s="643"/>
      <c r="E108" s="644"/>
      <c r="F108" s="645"/>
      <c r="G108" s="650"/>
      <c r="H108" s="644"/>
      <c r="I108" s="645"/>
      <c r="J108" s="650"/>
      <c r="K108" s="644"/>
      <c r="L108" s="653"/>
      <c r="M108" s="643"/>
      <c r="N108" s="644"/>
      <c r="O108" s="645"/>
      <c r="P108" s="650"/>
      <c r="Q108" s="644"/>
      <c r="R108" s="645"/>
      <c r="S108" s="650"/>
      <c r="T108" s="644"/>
      <c r="U108" s="653"/>
      <c r="V108" s="643"/>
      <c r="W108" s="644"/>
      <c r="X108" s="645"/>
      <c r="Y108" s="650"/>
      <c r="Z108" s="644"/>
      <c r="AA108" s="645"/>
      <c r="AB108" s="650"/>
      <c r="AC108" s="644"/>
      <c r="AD108" s="653"/>
      <c r="AE108" s="202"/>
      <c r="AF108" s="202"/>
      <c r="AG108" s="674"/>
      <c r="AH108" s="659"/>
      <c r="AI108" s="660"/>
      <c r="AJ108" s="658"/>
      <c r="AK108" s="659"/>
      <c r="AL108" s="660"/>
      <c r="AM108" s="658"/>
      <c r="AN108" s="659"/>
      <c r="AO108" s="665"/>
      <c r="AP108" s="699"/>
      <c r="AQ108" s="687"/>
      <c r="AR108" s="688"/>
      <c r="AS108" s="686"/>
      <c r="AT108" s="687"/>
      <c r="AU108" s="688"/>
      <c r="AV108" s="686"/>
      <c r="AW108" s="687"/>
      <c r="AX108" s="693"/>
      <c r="AY108" s="674"/>
      <c r="AZ108" s="659"/>
      <c r="BA108" s="660"/>
      <c r="BB108" s="658"/>
      <c r="BC108" s="659"/>
      <c r="BD108" s="660"/>
      <c r="BE108" s="658"/>
      <c r="BF108" s="659"/>
      <c r="BG108" s="665"/>
      <c r="BN108" s="202"/>
      <c r="BO108" s="732"/>
      <c r="BP108" s="696"/>
      <c r="BQ108" s="643"/>
      <c r="BR108" s="644"/>
      <c r="BS108" s="645"/>
      <c r="BT108" s="650"/>
      <c r="BU108" s="644"/>
      <c r="BV108" s="645"/>
      <c r="BW108" s="650"/>
      <c r="BX108" s="644"/>
      <c r="BY108" s="653"/>
      <c r="BZ108" s="643"/>
      <c r="CA108" s="644"/>
      <c r="CB108" s="645"/>
      <c r="CC108" s="650"/>
      <c r="CD108" s="644"/>
      <c r="CE108" s="645"/>
      <c r="CF108" s="650"/>
      <c r="CG108" s="644"/>
      <c r="CH108" s="653"/>
      <c r="CI108" s="643"/>
      <c r="CJ108" s="644"/>
      <c r="CK108" s="645"/>
      <c r="CL108" s="650"/>
      <c r="CM108" s="644"/>
      <c r="CN108" s="645"/>
      <c r="CO108" s="650"/>
      <c r="CP108" s="644"/>
      <c r="CQ108" s="653"/>
      <c r="CR108" s="202"/>
      <c r="CS108" s="202"/>
      <c r="CT108" s="600"/>
      <c r="CU108" s="601"/>
      <c r="CV108" s="602"/>
      <c r="CW108" s="607"/>
      <c r="CX108" s="601"/>
      <c r="CY108" s="602"/>
      <c r="CZ108" s="607"/>
      <c r="DA108" s="601"/>
      <c r="DB108" s="610"/>
      <c r="DC108" s="628"/>
      <c r="DD108" s="629"/>
      <c r="DE108" s="630"/>
      <c r="DF108" s="635"/>
      <c r="DG108" s="629"/>
      <c r="DH108" s="630"/>
      <c r="DI108" s="635"/>
      <c r="DJ108" s="629"/>
      <c r="DK108" s="638"/>
      <c r="DL108" s="600"/>
      <c r="DM108" s="601"/>
      <c r="DN108" s="602"/>
      <c r="DO108" s="607"/>
      <c r="DP108" s="601"/>
      <c r="DQ108" s="602"/>
      <c r="DR108" s="607"/>
      <c r="DS108" s="601"/>
      <c r="DT108" s="610"/>
    </row>
    <row r="109" spans="1:124" ht="4.5" customHeight="1">
      <c r="A109" s="202"/>
      <c r="B109" s="732"/>
      <c r="C109" s="696"/>
      <c r="D109" s="682"/>
      <c r="E109" s="679"/>
      <c r="F109" s="680"/>
      <c r="G109" s="678"/>
      <c r="H109" s="679"/>
      <c r="I109" s="680"/>
      <c r="J109" s="678"/>
      <c r="K109" s="679"/>
      <c r="L109" s="681"/>
      <c r="M109" s="682"/>
      <c r="N109" s="679"/>
      <c r="O109" s="680"/>
      <c r="P109" s="678"/>
      <c r="Q109" s="679"/>
      <c r="R109" s="680"/>
      <c r="S109" s="678"/>
      <c r="T109" s="679"/>
      <c r="U109" s="681"/>
      <c r="V109" s="682"/>
      <c r="W109" s="679"/>
      <c r="X109" s="680"/>
      <c r="Y109" s="678"/>
      <c r="Z109" s="679"/>
      <c r="AA109" s="680"/>
      <c r="AB109" s="678"/>
      <c r="AC109" s="679"/>
      <c r="AD109" s="681"/>
      <c r="AE109" s="202"/>
      <c r="AF109" s="202"/>
      <c r="AG109" s="675"/>
      <c r="AH109" s="676"/>
      <c r="AI109" s="677"/>
      <c r="AJ109" s="709"/>
      <c r="AK109" s="676"/>
      <c r="AL109" s="677"/>
      <c r="AM109" s="709"/>
      <c r="AN109" s="676"/>
      <c r="AO109" s="710"/>
      <c r="AP109" s="711"/>
      <c r="AQ109" s="690"/>
      <c r="AR109" s="691"/>
      <c r="AS109" s="689"/>
      <c r="AT109" s="690"/>
      <c r="AU109" s="691"/>
      <c r="AV109" s="689"/>
      <c r="AW109" s="690"/>
      <c r="AX109" s="694"/>
      <c r="AY109" s="675"/>
      <c r="AZ109" s="676"/>
      <c r="BA109" s="677"/>
      <c r="BB109" s="709"/>
      <c r="BC109" s="676"/>
      <c r="BD109" s="677"/>
      <c r="BE109" s="709"/>
      <c r="BF109" s="676"/>
      <c r="BG109" s="710"/>
      <c r="BN109" s="202"/>
      <c r="BO109" s="732"/>
      <c r="BP109" s="696"/>
      <c r="BQ109" s="682"/>
      <c r="BR109" s="679"/>
      <c r="BS109" s="680"/>
      <c r="BT109" s="678"/>
      <c r="BU109" s="679"/>
      <c r="BV109" s="680"/>
      <c r="BW109" s="678"/>
      <c r="BX109" s="679"/>
      <c r="BY109" s="681"/>
      <c r="BZ109" s="682"/>
      <c r="CA109" s="679"/>
      <c r="CB109" s="680"/>
      <c r="CC109" s="678"/>
      <c r="CD109" s="679"/>
      <c r="CE109" s="680"/>
      <c r="CF109" s="678"/>
      <c r="CG109" s="679"/>
      <c r="CH109" s="681"/>
      <c r="CI109" s="682"/>
      <c r="CJ109" s="679"/>
      <c r="CK109" s="680"/>
      <c r="CL109" s="678"/>
      <c r="CM109" s="679"/>
      <c r="CN109" s="680"/>
      <c r="CO109" s="678"/>
      <c r="CP109" s="679"/>
      <c r="CQ109" s="681"/>
      <c r="CR109" s="202"/>
      <c r="CS109" s="202"/>
      <c r="CT109" s="670"/>
      <c r="CU109" s="671"/>
      <c r="CV109" s="672"/>
      <c r="CW109" s="706"/>
      <c r="CX109" s="671"/>
      <c r="CY109" s="672"/>
      <c r="CZ109" s="706"/>
      <c r="DA109" s="671"/>
      <c r="DB109" s="707"/>
      <c r="DC109" s="708"/>
      <c r="DD109" s="668"/>
      <c r="DE109" s="695"/>
      <c r="DF109" s="667"/>
      <c r="DG109" s="668"/>
      <c r="DH109" s="695"/>
      <c r="DI109" s="667"/>
      <c r="DJ109" s="668"/>
      <c r="DK109" s="669"/>
      <c r="DL109" s="670"/>
      <c r="DM109" s="671"/>
      <c r="DN109" s="672"/>
      <c r="DO109" s="706"/>
      <c r="DP109" s="671"/>
      <c r="DQ109" s="672"/>
      <c r="DR109" s="706"/>
      <c r="DS109" s="671"/>
      <c r="DT109" s="707"/>
    </row>
    <row r="110" spans="1:124" ht="4.5" customHeight="1">
      <c r="A110" s="202"/>
      <c r="B110" s="732"/>
      <c r="C110" s="696" t="s">
        <v>39</v>
      </c>
      <c r="D110" s="640"/>
      <c r="E110" s="641"/>
      <c r="F110" s="642"/>
      <c r="G110" s="649"/>
      <c r="H110" s="641"/>
      <c r="I110" s="642"/>
      <c r="J110" s="649"/>
      <c r="K110" s="641"/>
      <c r="L110" s="652"/>
      <c r="M110" s="640"/>
      <c r="N110" s="641"/>
      <c r="O110" s="642"/>
      <c r="P110" s="649"/>
      <c r="Q110" s="641"/>
      <c r="R110" s="642"/>
      <c r="S110" s="649">
        <v>3</v>
      </c>
      <c r="T110" s="641"/>
      <c r="U110" s="652"/>
      <c r="V110" s="640">
        <v>4</v>
      </c>
      <c r="W110" s="641"/>
      <c r="X110" s="642"/>
      <c r="Y110" s="649"/>
      <c r="Z110" s="641"/>
      <c r="AA110" s="642"/>
      <c r="AB110" s="649"/>
      <c r="AC110" s="641"/>
      <c r="AD110" s="652"/>
      <c r="AE110" s="202"/>
      <c r="AF110" s="202"/>
      <c r="AG110" s="673"/>
      <c r="AH110" s="656"/>
      <c r="AI110" s="657"/>
      <c r="AJ110" s="655"/>
      <c r="AK110" s="656"/>
      <c r="AL110" s="657"/>
      <c r="AM110" s="655"/>
      <c r="AN110" s="656"/>
      <c r="AO110" s="664"/>
      <c r="AP110" s="698"/>
      <c r="AQ110" s="684"/>
      <c r="AR110" s="685"/>
      <c r="AS110" s="683"/>
      <c r="AT110" s="684"/>
      <c r="AU110" s="685"/>
      <c r="AV110" s="683"/>
      <c r="AW110" s="684"/>
      <c r="AX110" s="692"/>
      <c r="AY110" s="673"/>
      <c r="AZ110" s="656"/>
      <c r="BA110" s="657"/>
      <c r="BB110" s="655"/>
      <c r="BC110" s="656"/>
      <c r="BD110" s="657"/>
      <c r="BE110" s="655"/>
      <c r="BF110" s="656"/>
      <c r="BG110" s="664"/>
      <c r="BN110" s="202"/>
      <c r="BO110" s="732"/>
      <c r="BP110" s="696" t="s">
        <v>39</v>
      </c>
      <c r="BQ110" s="640"/>
      <c r="BR110" s="641"/>
      <c r="BS110" s="642"/>
      <c r="BT110" s="649">
        <v>3</v>
      </c>
      <c r="BU110" s="641"/>
      <c r="BV110" s="642"/>
      <c r="BW110" s="649"/>
      <c r="BX110" s="641"/>
      <c r="BY110" s="652"/>
      <c r="BZ110" s="640"/>
      <c r="CA110" s="641"/>
      <c r="CB110" s="642"/>
      <c r="CC110" s="649">
        <v>1</v>
      </c>
      <c r="CD110" s="641"/>
      <c r="CE110" s="642"/>
      <c r="CF110" s="649"/>
      <c r="CG110" s="641"/>
      <c r="CH110" s="652"/>
      <c r="CI110" s="640"/>
      <c r="CJ110" s="641"/>
      <c r="CK110" s="642"/>
      <c r="CL110" s="649">
        <v>9</v>
      </c>
      <c r="CM110" s="641"/>
      <c r="CN110" s="642"/>
      <c r="CO110" s="649"/>
      <c r="CP110" s="641"/>
      <c r="CQ110" s="652"/>
      <c r="CR110" s="202"/>
      <c r="CS110" s="202"/>
      <c r="CT110" s="597"/>
      <c r="CU110" s="598"/>
      <c r="CV110" s="599"/>
      <c r="CW110" s="606"/>
      <c r="CX110" s="598"/>
      <c r="CY110" s="599"/>
      <c r="CZ110" s="606"/>
      <c r="DA110" s="598"/>
      <c r="DB110" s="609"/>
      <c r="DC110" s="625"/>
      <c r="DD110" s="626"/>
      <c r="DE110" s="627"/>
      <c r="DF110" s="634"/>
      <c r="DG110" s="626"/>
      <c r="DH110" s="627"/>
      <c r="DI110" s="634"/>
      <c r="DJ110" s="626"/>
      <c r="DK110" s="637"/>
      <c r="DL110" s="597"/>
      <c r="DM110" s="598"/>
      <c r="DN110" s="599"/>
      <c r="DO110" s="606"/>
      <c r="DP110" s="598"/>
      <c r="DQ110" s="599"/>
      <c r="DR110" s="606"/>
      <c r="DS110" s="598"/>
      <c r="DT110" s="609"/>
    </row>
    <row r="111" spans="1:124" ht="4.5" customHeight="1">
      <c r="A111" s="202"/>
      <c r="B111" s="732"/>
      <c r="C111" s="696"/>
      <c r="D111" s="643"/>
      <c r="E111" s="644"/>
      <c r="F111" s="645"/>
      <c r="G111" s="650"/>
      <c r="H111" s="644"/>
      <c r="I111" s="645"/>
      <c r="J111" s="650"/>
      <c r="K111" s="644"/>
      <c r="L111" s="653"/>
      <c r="M111" s="643"/>
      <c r="N111" s="644"/>
      <c r="O111" s="645"/>
      <c r="P111" s="650"/>
      <c r="Q111" s="644"/>
      <c r="R111" s="645"/>
      <c r="S111" s="650"/>
      <c r="T111" s="644"/>
      <c r="U111" s="653"/>
      <c r="V111" s="643"/>
      <c r="W111" s="644"/>
      <c r="X111" s="645"/>
      <c r="Y111" s="650"/>
      <c r="Z111" s="644"/>
      <c r="AA111" s="645"/>
      <c r="AB111" s="650"/>
      <c r="AC111" s="644"/>
      <c r="AD111" s="653"/>
      <c r="AE111" s="202"/>
      <c r="AF111" s="202"/>
      <c r="AG111" s="674"/>
      <c r="AH111" s="659"/>
      <c r="AI111" s="660"/>
      <c r="AJ111" s="658"/>
      <c r="AK111" s="659"/>
      <c r="AL111" s="660"/>
      <c r="AM111" s="658"/>
      <c r="AN111" s="659"/>
      <c r="AO111" s="665"/>
      <c r="AP111" s="699"/>
      <c r="AQ111" s="687"/>
      <c r="AR111" s="688"/>
      <c r="AS111" s="686"/>
      <c r="AT111" s="687"/>
      <c r="AU111" s="688"/>
      <c r="AV111" s="686"/>
      <c r="AW111" s="687"/>
      <c r="AX111" s="693"/>
      <c r="AY111" s="674"/>
      <c r="AZ111" s="659"/>
      <c r="BA111" s="660"/>
      <c r="BB111" s="658"/>
      <c r="BC111" s="659"/>
      <c r="BD111" s="660"/>
      <c r="BE111" s="658"/>
      <c r="BF111" s="659"/>
      <c r="BG111" s="665"/>
      <c r="BN111" s="202"/>
      <c r="BO111" s="732"/>
      <c r="BP111" s="696"/>
      <c r="BQ111" s="643"/>
      <c r="BR111" s="644"/>
      <c r="BS111" s="645"/>
      <c r="BT111" s="650"/>
      <c r="BU111" s="644"/>
      <c r="BV111" s="645"/>
      <c r="BW111" s="650"/>
      <c r="BX111" s="644"/>
      <c r="BY111" s="653"/>
      <c r="BZ111" s="643"/>
      <c r="CA111" s="644"/>
      <c r="CB111" s="645"/>
      <c r="CC111" s="650"/>
      <c r="CD111" s="644"/>
      <c r="CE111" s="645"/>
      <c r="CF111" s="650"/>
      <c r="CG111" s="644"/>
      <c r="CH111" s="653"/>
      <c r="CI111" s="643"/>
      <c r="CJ111" s="644"/>
      <c r="CK111" s="645"/>
      <c r="CL111" s="650"/>
      <c r="CM111" s="644"/>
      <c r="CN111" s="645"/>
      <c r="CO111" s="650"/>
      <c r="CP111" s="644"/>
      <c r="CQ111" s="653"/>
      <c r="CR111" s="202"/>
      <c r="CS111" s="202"/>
      <c r="CT111" s="600"/>
      <c r="CU111" s="601"/>
      <c r="CV111" s="602"/>
      <c r="CW111" s="607"/>
      <c r="CX111" s="601"/>
      <c r="CY111" s="602"/>
      <c r="CZ111" s="607"/>
      <c r="DA111" s="601"/>
      <c r="DB111" s="610"/>
      <c r="DC111" s="628"/>
      <c r="DD111" s="629"/>
      <c r="DE111" s="630"/>
      <c r="DF111" s="635"/>
      <c r="DG111" s="629"/>
      <c r="DH111" s="630"/>
      <c r="DI111" s="635"/>
      <c r="DJ111" s="629"/>
      <c r="DK111" s="638"/>
      <c r="DL111" s="600"/>
      <c r="DM111" s="601"/>
      <c r="DN111" s="602"/>
      <c r="DO111" s="607"/>
      <c r="DP111" s="601"/>
      <c r="DQ111" s="602"/>
      <c r="DR111" s="607"/>
      <c r="DS111" s="601"/>
      <c r="DT111" s="610"/>
    </row>
    <row r="112" spans="1:124" ht="4.5" customHeight="1">
      <c r="A112" s="202"/>
      <c r="B112" s="732"/>
      <c r="C112" s="696"/>
      <c r="D112" s="682"/>
      <c r="E112" s="679"/>
      <c r="F112" s="680"/>
      <c r="G112" s="678"/>
      <c r="H112" s="679"/>
      <c r="I112" s="680"/>
      <c r="J112" s="678"/>
      <c r="K112" s="679"/>
      <c r="L112" s="681"/>
      <c r="M112" s="682"/>
      <c r="N112" s="679"/>
      <c r="O112" s="680"/>
      <c r="P112" s="678"/>
      <c r="Q112" s="679"/>
      <c r="R112" s="680"/>
      <c r="S112" s="678"/>
      <c r="T112" s="679"/>
      <c r="U112" s="681"/>
      <c r="V112" s="682"/>
      <c r="W112" s="679"/>
      <c r="X112" s="680"/>
      <c r="Y112" s="678"/>
      <c r="Z112" s="679"/>
      <c r="AA112" s="680"/>
      <c r="AB112" s="678"/>
      <c r="AC112" s="679"/>
      <c r="AD112" s="681"/>
      <c r="AE112" s="202"/>
      <c r="AF112" s="202"/>
      <c r="AG112" s="675"/>
      <c r="AH112" s="676"/>
      <c r="AI112" s="677"/>
      <c r="AJ112" s="709"/>
      <c r="AK112" s="676"/>
      <c r="AL112" s="677"/>
      <c r="AM112" s="709"/>
      <c r="AN112" s="676"/>
      <c r="AO112" s="710"/>
      <c r="AP112" s="711"/>
      <c r="AQ112" s="690"/>
      <c r="AR112" s="691"/>
      <c r="AS112" s="689"/>
      <c r="AT112" s="690"/>
      <c r="AU112" s="691"/>
      <c r="AV112" s="689"/>
      <c r="AW112" s="690"/>
      <c r="AX112" s="694"/>
      <c r="AY112" s="675"/>
      <c r="AZ112" s="676"/>
      <c r="BA112" s="677"/>
      <c r="BB112" s="709"/>
      <c r="BC112" s="676"/>
      <c r="BD112" s="677"/>
      <c r="BE112" s="709"/>
      <c r="BF112" s="676"/>
      <c r="BG112" s="710"/>
      <c r="BN112" s="202"/>
      <c r="BO112" s="732"/>
      <c r="BP112" s="696"/>
      <c r="BQ112" s="682"/>
      <c r="BR112" s="679"/>
      <c r="BS112" s="680"/>
      <c r="BT112" s="678"/>
      <c r="BU112" s="679"/>
      <c r="BV112" s="680"/>
      <c r="BW112" s="678"/>
      <c r="BX112" s="679"/>
      <c r="BY112" s="681"/>
      <c r="BZ112" s="682"/>
      <c r="CA112" s="679"/>
      <c r="CB112" s="680"/>
      <c r="CC112" s="678"/>
      <c r="CD112" s="679"/>
      <c r="CE112" s="680"/>
      <c r="CF112" s="678"/>
      <c r="CG112" s="679"/>
      <c r="CH112" s="681"/>
      <c r="CI112" s="682"/>
      <c r="CJ112" s="679"/>
      <c r="CK112" s="680"/>
      <c r="CL112" s="678"/>
      <c r="CM112" s="679"/>
      <c r="CN112" s="680"/>
      <c r="CO112" s="678"/>
      <c r="CP112" s="679"/>
      <c r="CQ112" s="681"/>
      <c r="CR112" s="202"/>
      <c r="CS112" s="202"/>
      <c r="CT112" s="670"/>
      <c r="CU112" s="671"/>
      <c r="CV112" s="672"/>
      <c r="CW112" s="706"/>
      <c r="CX112" s="671"/>
      <c r="CY112" s="672"/>
      <c r="CZ112" s="706"/>
      <c r="DA112" s="671"/>
      <c r="DB112" s="707"/>
      <c r="DC112" s="708"/>
      <c r="DD112" s="668"/>
      <c r="DE112" s="695"/>
      <c r="DF112" s="667"/>
      <c r="DG112" s="668"/>
      <c r="DH112" s="695"/>
      <c r="DI112" s="667"/>
      <c r="DJ112" s="668"/>
      <c r="DK112" s="669"/>
      <c r="DL112" s="670"/>
      <c r="DM112" s="671"/>
      <c r="DN112" s="672"/>
      <c r="DO112" s="706"/>
      <c r="DP112" s="671"/>
      <c r="DQ112" s="672"/>
      <c r="DR112" s="706"/>
      <c r="DS112" s="671"/>
      <c r="DT112" s="707"/>
    </row>
    <row r="113" spans="1:124" ht="4.5" customHeight="1">
      <c r="A113" s="202"/>
      <c r="B113" s="732"/>
      <c r="C113" s="696" t="s">
        <v>40</v>
      </c>
      <c r="D113" s="640"/>
      <c r="E113" s="641"/>
      <c r="F113" s="642"/>
      <c r="G113" s="649">
        <v>8</v>
      </c>
      <c r="H113" s="641"/>
      <c r="I113" s="642"/>
      <c r="J113" s="649"/>
      <c r="K113" s="641"/>
      <c r="L113" s="652"/>
      <c r="M113" s="640"/>
      <c r="N113" s="641"/>
      <c r="O113" s="642"/>
      <c r="P113" s="649"/>
      <c r="Q113" s="641"/>
      <c r="R113" s="642"/>
      <c r="S113" s="649"/>
      <c r="T113" s="641"/>
      <c r="U113" s="652"/>
      <c r="V113" s="640"/>
      <c r="W113" s="641"/>
      <c r="X113" s="642"/>
      <c r="Y113" s="649">
        <v>3</v>
      </c>
      <c r="Z113" s="641"/>
      <c r="AA113" s="642"/>
      <c r="AB113" s="649"/>
      <c r="AC113" s="641"/>
      <c r="AD113" s="652"/>
      <c r="AE113" s="202"/>
      <c r="AF113" s="202"/>
      <c r="AG113" s="673"/>
      <c r="AH113" s="656"/>
      <c r="AI113" s="657"/>
      <c r="AJ113" s="655"/>
      <c r="AK113" s="656"/>
      <c r="AL113" s="657"/>
      <c r="AM113" s="655"/>
      <c r="AN113" s="656"/>
      <c r="AO113" s="664"/>
      <c r="AP113" s="698"/>
      <c r="AQ113" s="684"/>
      <c r="AR113" s="685"/>
      <c r="AS113" s="683"/>
      <c r="AT113" s="684"/>
      <c r="AU113" s="685"/>
      <c r="AV113" s="683"/>
      <c r="AW113" s="684"/>
      <c r="AX113" s="692"/>
      <c r="AY113" s="673"/>
      <c r="AZ113" s="656"/>
      <c r="BA113" s="657"/>
      <c r="BB113" s="655"/>
      <c r="BC113" s="656"/>
      <c r="BD113" s="657"/>
      <c r="BE113" s="655"/>
      <c r="BF113" s="656"/>
      <c r="BG113" s="664"/>
      <c r="BN113" s="202"/>
      <c r="BO113" s="732"/>
      <c r="BP113" s="696" t="s">
        <v>40</v>
      </c>
      <c r="BQ113" s="640"/>
      <c r="BR113" s="641"/>
      <c r="BS113" s="642"/>
      <c r="BT113" s="649"/>
      <c r="BU113" s="641"/>
      <c r="BV113" s="642"/>
      <c r="BW113" s="649"/>
      <c r="BX113" s="641"/>
      <c r="BY113" s="652"/>
      <c r="BZ113" s="640">
        <v>9</v>
      </c>
      <c r="CA113" s="641"/>
      <c r="CB113" s="642"/>
      <c r="CC113" s="649"/>
      <c r="CD113" s="641"/>
      <c r="CE113" s="642"/>
      <c r="CF113" s="649"/>
      <c r="CG113" s="641"/>
      <c r="CH113" s="652"/>
      <c r="CI113" s="640">
        <v>7</v>
      </c>
      <c r="CJ113" s="641"/>
      <c r="CK113" s="642"/>
      <c r="CL113" s="649"/>
      <c r="CM113" s="641"/>
      <c r="CN113" s="642"/>
      <c r="CO113" s="649"/>
      <c r="CP113" s="641"/>
      <c r="CQ113" s="652"/>
      <c r="CR113" s="202"/>
      <c r="CS113" s="202"/>
      <c r="CT113" s="597"/>
      <c r="CU113" s="598"/>
      <c r="CV113" s="599"/>
      <c r="CW113" s="606"/>
      <c r="CX113" s="598"/>
      <c r="CY113" s="599"/>
      <c r="CZ113" s="606"/>
      <c r="DA113" s="598"/>
      <c r="DB113" s="609"/>
      <c r="DC113" s="625"/>
      <c r="DD113" s="626"/>
      <c r="DE113" s="627"/>
      <c r="DF113" s="634"/>
      <c r="DG113" s="626"/>
      <c r="DH113" s="627"/>
      <c r="DI113" s="634"/>
      <c r="DJ113" s="626"/>
      <c r="DK113" s="637"/>
      <c r="DL113" s="597"/>
      <c r="DM113" s="598"/>
      <c r="DN113" s="599"/>
      <c r="DO113" s="606"/>
      <c r="DP113" s="598"/>
      <c r="DQ113" s="599"/>
      <c r="DR113" s="606"/>
      <c r="DS113" s="598"/>
      <c r="DT113" s="609"/>
    </row>
    <row r="114" spans="1:124" ht="4.5" customHeight="1">
      <c r="A114" s="202"/>
      <c r="B114" s="732"/>
      <c r="C114" s="696"/>
      <c r="D114" s="643"/>
      <c r="E114" s="644"/>
      <c r="F114" s="645"/>
      <c r="G114" s="650"/>
      <c r="H114" s="644"/>
      <c r="I114" s="645"/>
      <c r="J114" s="650"/>
      <c r="K114" s="644"/>
      <c r="L114" s="653"/>
      <c r="M114" s="643"/>
      <c r="N114" s="644"/>
      <c r="O114" s="645"/>
      <c r="P114" s="650"/>
      <c r="Q114" s="644"/>
      <c r="R114" s="645"/>
      <c r="S114" s="650"/>
      <c r="T114" s="644"/>
      <c r="U114" s="653"/>
      <c r="V114" s="643"/>
      <c r="W114" s="644"/>
      <c r="X114" s="645"/>
      <c r="Y114" s="650"/>
      <c r="Z114" s="644"/>
      <c r="AA114" s="645"/>
      <c r="AB114" s="650"/>
      <c r="AC114" s="644"/>
      <c r="AD114" s="653"/>
      <c r="AE114" s="202"/>
      <c r="AF114" s="202"/>
      <c r="AG114" s="674"/>
      <c r="AH114" s="659"/>
      <c r="AI114" s="660"/>
      <c r="AJ114" s="658"/>
      <c r="AK114" s="659"/>
      <c r="AL114" s="660"/>
      <c r="AM114" s="658"/>
      <c r="AN114" s="659"/>
      <c r="AO114" s="665"/>
      <c r="AP114" s="699"/>
      <c r="AQ114" s="687"/>
      <c r="AR114" s="688"/>
      <c r="AS114" s="686"/>
      <c r="AT114" s="687"/>
      <c r="AU114" s="688"/>
      <c r="AV114" s="686"/>
      <c r="AW114" s="687"/>
      <c r="AX114" s="693"/>
      <c r="AY114" s="674"/>
      <c r="AZ114" s="659"/>
      <c r="BA114" s="660"/>
      <c r="BB114" s="658"/>
      <c r="BC114" s="659"/>
      <c r="BD114" s="660"/>
      <c r="BE114" s="658"/>
      <c r="BF114" s="659"/>
      <c r="BG114" s="665"/>
      <c r="BN114" s="202"/>
      <c r="BO114" s="732"/>
      <c r="BP114" s="696"/>
      <c r="BQ114" s="643"/>
      <c r="BR114" s="644"/>
      <c r="BS114" s="645"/>
      <c r="BT114" s="650"/>
      <c r="BU114" s="644"/>
      <c r="BV114" s="645"/>
      <c r="BW114" s="650"/>
      <c r="BX114" s="644"/>
      <c r="BY114" s="653"/>
      <c r="BZ114" s="643"/>
      <c r="CA114" s="644"/>
      <c r="CB114" s="645"/>
      <c r="CC114" s="650"/>
      <c r="CD114" s="644"/>
      <c r="CE114" s="645"/>
      <c r="CF114" s="650"/>
      <c r="CG114" s="644"/>
      <c r="CH114" s="653"/>
      <c r="CI114" s="643"/>
      <c r="CJ114" s="644"/>
      <c r="CK114" s="645"/>
      <c r="CL114" s="650"/>
      <c r="CM114" s="644"/>
      <c r="CN114" s="645"/>
      <c r="CO114" s="650"/>
      <c r="CP114" s="644"/>
      <c r="CQ114" s="653"/>
      <c r="CR114" s="202"/>
      <c r="CS114" s="202"/>
      <c r="CT114" s="600"/>
      <c r="CU114" s="601"/>
      <c r="CV114" s="602"/>
      <c r="CW114" s="607"/>
      <c r="CX114" s="601"/>
      <c r="CY114" s="602"/>
      <c r="CZ114" s="607"/>
      <c r="DA114" s="601"/>
      <c r="DB114" s="610"/>
      <c r="DC114" s="628"/>
      <c r="DD114" s="629"/>
      <c r="DE114" s="630"/>
      <c r="DF114" s="635"/>
      <c r="DG114" s="629"/>
      <c r="DH114" s="630"/>
      <c r="DI114" s="635"/>
      <c r="DJ114" s="629"/>
      <c r="DK114" s="638"/>
      <c r="DL114" s="600"/>
      <c r="DM114" s="601"/>
      <c r="DN114" s="602"/>
      <c r="DO114" s="607"/>
      <c r="DP114" s="601"/>
      <c r="DQ114" s="602"/>
      <c r="DR114" s="607"/>
      <c r="DS114" s="601"/>
      <c r="DT114" s="610"/>
    </row>
    <row r="115" spans="1:124" ht="4.5" customHeight="1" thickBot="1">
      <c r="A115" s="202"/>
      <c r="B115" s="733"/>
      <c r="C115" s="697"/>
      <c r="D115" s="646"/>
      <c r="E115" s="647"/>
      <c r="F115" s="648"/>
      <c r="G115" s="651"/>
      <c r="H115" s="647"/>
      <c r="I115" s="648"/>
      <c r="J115" s="651"/>
      <c r="K115" s="647"/>
      <c r="L115" s="654"/>
      <c r="M115" s="646"/>
      <c r="N115" s="647"/>
      <c r="O115" s="648"/>
      <c r="P115" s="651"/>
      <c r="Q115" s="647"/>
      <c r="R115" s="648"/>
      <c r="S115" s="651"/>
      <c r="T115" s="647"/>
      <c r="U115" s="654"/>
      <c r="V115" s="646"/>
      <c r="W115" s="647"/>
      <c r="X115" s="648"/>
      <c r="Y115" s="651"/>
      <c r="Z115" s="647"/>
      <c r="AA115" s="648"/>
      <c r="AB115" s="651"/>
      <c r="AC115" s="647"/>
      <c r="AD115" s="654"/>
      <c r="AE115" s="202"/>
      <c r="AF115" s="202"/>
      <c r="AG115" s="705"/>
      <c r="AH115" s="662"/>
      <c r="AI115" s="663"/>
      <c r="AJ115" s="661"/>
      <c r="AK115" s="662"/>
      <c r="AL115" s="663"/>
      <c r="AM115" s="661"/>
      <c r="AN115" s="662"/>
      <c r="AO115" s="666"/>
      <c r="AP115" s="700"/>
      <c r="AQ115" s="701"/>
      <c r="AR115" s="702"/>
      <c r="AS115" s="703"/>
      <c r="AT115" s="701"/>
      <c r="AU115" s="702"/>
      <c r="AV115" s="703"/>
      <c r="AW115" s="701"/>
      <c r="AX115" s="704"/>
      <c r="AY115" s="705"/>
      <c r="AZ115" s="662"/>
      <c r="BA115" s="663"/>
      <c r="BB115" s="661"/>
      <c r="BC115" s="662"/>
      <c r="BD115" s="663"/>
      <c r="BE115" s="661"/>
      <c r="BF115" s="662"/>
      <c r="BG115" s="666"/>
      <c r="BN115" s="202"/>
      <c r="BO115" s="733"/>
      <c r="BP115" s="697"/>
      <c r="BQ115" s="646"/>
      <c r="BR115" s="647"/>
      <c r="BS115" s="648"/>
      <c r="BT115" s="651"/>
      <c r="BU115" s="647"/>
      <c r="BV115" s="648"/>
      <c r="BW115" s="651"/>
      <c r="BX115" s="647"/>
      <c r="BY115" s="654"/>
      <c r="BZ115" s="646"/>
      <c r="CA115" s="647"/>
      <c r="CB115" s="648"/>
      <c r="CC115" s="651"/>
      <c r="CD115" s="647"/>
      <c r="CE115" s="648"/>
      <c r="CF115" s="651"/>
      <c r="CG115" s="647"/>
      <c r="CH115" s="654"/>
      <c r="CI115" s="646"/>
      <c r="CJ115" s="647"/>
      <c r="CK115" s="648"/>
      <c r="CL115" s="651"/>
      <c r="CM115" s="647"/>
      <c r="CN115" s="648"/>
      <c r="CO115" s="651"/>
      <c r="CP115" s="647"/>
      <c r="CQ115" s="654"/>
      <c r="CR115" s="202"/>
      <c r="CS115" s="202"/>
      <c r="CT115" s="603"/>
      <c r="CU115" s="604"/>
      <c r="CV115" s="605"/>
      <c r="CW115" s="608"/>
      <c r="CX115" s="604"/>
      <c r="CY115" s="605"/>
      <c r="CZ115" s="608"/>
      <c r="DA115" s="604"/>
      <c r="DB115" s="611"/>
      <c r="DC115" s="631"/>
      <c r="DD115" s="632"/>
      <c r="DE115" s="633"/>
      <c r="DF115" s="636"/>
      <c r="DG115" s="632"/>
      <c r="DH115" s="633"/>
      <c r="DI115" s="636"/>
      <c r="DJ115" s="632"/>
      <c r="DK115" s="639"/>
      <c r="DL115" s="603"/>
      <c r="DM115" s="604"/>
      <c r="DN115" s="605"/>
      <c r="DO115" s="608"/>
      <c r="DP115" s="604"/>
      <c r="DQ115" s="605"/>
      <c r="DR115" s="608"/>
      <c r="DS115" s="604"/>
      <c r="DT115" s="611"/>
    </row>
    <row r="116" spans="1:124" ht="4.5" customHeight="1">
      <c r="A116" s="202"/>
      <c r="B116" s="202"/>
      <c r="C116" s="202"/>
      <c r="D116" s="202"/>
      <c r="E116" s="202"/>
      <c r="F116" s="202"/>
      <c r="G116" s="202"/>
      <c r="H116" s="202"/>
      <c r="I116" s="202"/>
      <c r="J116" s="202"/>
      <c r="K116" s="202"/>
      <c r="L116" s="202"/>
      <c r="M116" s="202"/>
      <c r="N116" s="202"/>
      <c r="O116" s="202"/>
      <c r="P116" s="202"/>
      <c r="Q116" s="202"/>
      <c r="R116" s="202"/>
      <c r="S116" s="202"/>
      <c r="T116" s="202"/>
      <c r="U116" s="202"/>
      <c r="V116" s="202"/>
      <c r="W116" s="202"/>
      <c r="X116" s="202"/>
      <c r="Y116" s="202"/>
      <c r="Z116" s="202"/>
      <c r="AA116" s="202"/>
      <c r="AB116" s="202"/>
      <c r="AC116" s="202"/>
      <c r="AD116" s="202"/>
      <c r="AE116" s="593" t="s">
        <v>196</v>
      </c>
      <c r="AF116" s="594"/>
      <c r="AG116" s="612"/>
      <c r="AH116" s="613"/>
      <c r="AI116" s="614"/>
      <c r="AJ116" s="618"/>
      <c r="AK116" s="588"/>
      <c r="AL116" s="589"/>
      <c r="AM116" s="618"/>
      <c r="AN116" s="588"/>
      <c r="AO116" s="589"/>
      <c r="AP116" s="619"/>
      <c r="AQ116" s="620"/>
      <c r="AR116" s="621"/>
      <c r="AS116" s="587"/>
      <c r="AT116" s="588"/>
      <c r="AU116" s="589"/>
      <c r="AV116" s="618"/>
      <c r="AW116" s="588"/>
      <c r="AX116" s="589"/>
      <c r="AY116" s="587"/>
      <c r="AZ116" s="588"/>
      <c r="BA116" s="589"/>
      <c r="BB116" s="573"/>
      <c r="BC116" s="574"/>
      <c r="BD116" s="579"/>
      <c r="BE116" s="573"/>
      <c r="BF116" s="574"/>
      <c r="BG116" s="575"/>
      <c r="BN116" s="202"/>
      <c r="BO116" s="202"/>
      <c r="BP116" s="202"/>
      <c r="BQ116" s="202"/>
      <c r="BR116" s="202"/>
      <c r="BS116" s="202"/>
      <c r="BT116" s="202"/>
      <c r="BU116" s="202"/>
      <c r="BV116" s="202"/>
      <c r="BW116" s="202"/>
      <c r="BX116" s="202"/>
      <c r="BY116" s="202"/>
      <c r="BZ116" s="202"/>
      <c r="CA116" s="202"/>
      <c r="CB116" s="202"/>
      <c r="CC116" s="202"/>
      <c r="CD116" s="202"/>
      <c r="CE116" s="202"/>
      <c r="CF116" s="202"/>
      <c r="CG116" s="202"/>
      <c r="CH116" s="202"/>
      <c r="CI116" s="202"/>
      <c r="CJ116" s="202"/>
      <c r="CK116" s="202"/>
      <c r="CL116" s="202"/>
      <c r="CM116" s="202"/>
      <c r="CN116" s="202"/>
      <c r="CO116" s="202"/>
      <c r="CP116" s="202"/>
      <c r="CQ116" s="202"/>
      <c r="CR116" s="593" t="s">
        <v>196</v>
      </c>
      <c r="CS116" s="594"/>
      <c r="CT116" s="574"/>
      <c r="CU116" s="574"/>
      <c r="CV116" s="579"/>
      <c r="CW116" s="573"/>
      <c r="CX116" s="574"/>
      <c r="CY116" s="579"/>
      <c r="CZ116" s="573"/>
      <c r="DA116" s="574"/>
      <c r="DB116" s="579"/>
      <c r="DC116" s="581"/>
      <c r="DD116" s="582"/>
      <c r="DE116" s="583"/>
      <c r="DF116" s="573"/>
      <c r="DG116" s="574"/>
      <c r="DH116" s="579"/>
      <c r="DI116" s="573"/>
      <c r="DJ116" s="574"/>
      <c r="DK116" s="579"/>
      <c r="DL116" s="573"/>
      <c r="DM116" s="574"/>
      <c r="DN116" s="579"/>
      <c r="DO116" s="573"/>
      <c r="DP116" s="574"/>
      <c r="DQ116" s="579"/>
      <c r="DR116" s="573"/>
      <c r="DS116" s="574"/>
      <c r="DT116" s="575"/>
    </row>
    <row r="117" spans="1:124" ht="4.5" customHeight="1" thickBot="1">
      <c r="A117" s="202"/>
      <c r="B117" s="202"/>
      <c r="C117" s="202"/>
      <c r="D117" s="202"/>
      <c r="E117" s="202"/>
      <c r="F117" s="202"/>
      <c r="G117" s="202"/>
      <c r="H117" s="202"/>
      <c r="I117" s="202"/>
      <c r="J117" s="202"/>
      <c r="K117" s="202"/>
      <c r="L117" s="202"/>
      <c r="M117" s="202"/>
      <c r="N117" s="202"/>
      <c r="O117" s="202"/>
      <c r="P117" s="202"/>
      <c r="Q117" s="202"/>
      <c r="R117" s="202"/>
      <c r="S117" s="202"/>
      <c r="T117" s="202"/>
      <c r="U117" s="202"/>
      <c r="V117" s="202"/>
      <c r="W117" s="202"/>
      <c r="X117" s="202"/>
      <c r="Y117" s="202"/>
      <c r="Z117" s="202"/>
      <c r="AA117" s="202"/>
      <c r="AB117" s="202"/>
      <c r="AC117" s="202"/>
      <c r="AD117" s="202"/>
      <c r="AE117" s="595"/>
      <c r="AF117" s="596"/>
      <c r="AG117" s="615"/>
      <c r="AH117" s="616"/>
      <c r="AI117" s="617"/>
      <c r="AJ117" s="590"/>
      <c r="AK117" s="591"/>
      <c r="AL117" s="592"/>
      <c r="AM117" s="590"/>
      <c r="AN117" s="591"/>
      <c r="AO117" s="592"/>
      <c r="AP117" s="622"/>
      <c r="AQ117" s="623"/>
      <c r="AR117" s="624"/>
      <c r="AS117" s="590"/>
      <c r="AT117" s="591"/>
      <c r="AU117" s="592"/>
      <c r="AV117" s="590"/>
      <c r="AW117" s="591"/>
      <c r="AX117" s="592"/>
      <c r="AY117" s="590"/>
      <c r="AZ117" s="591"/>
      <c r="BA117" s="592"/>
      <c r="BB117" s="576"/>
      <c r="BC117" s="577"/>
      <c r="BD117" s="580"/>
      <c r="BE117" s="576"/>
      <c r="BF117" s="577"/>
      <c r="BG117" s="578"/>
      <c r="BN117" s="202"/>
      <c r="BO117" s="202"/>
      <c r="BP117" s="202"/>
      <c r="BQ117" s="202"/>
      <c r="BR117" s="202"/>
      <c r="BS117" s="202"/>
      <c r="BT117" s="202"/>
      <c r="BU117" s="202"/>
      <c r="BV117" s="202"/>
      <c r="BW117" s="202"/>
      <c r="BX117" s="202"/>
      <c r="BY117" s="202"/>
      <c r="BZ117" s="202"/>
      <c r="CA117" s="202"/>
      <c r="CB117" s="202"/>
      <c r="CC117" s="202"/>
      <c r="CD117" s="202"/>
      <c r="CE117" s="202"/>
      <c r="CF117" s="202"/>
      <c r="CG117" s="202"/>
      <c r="CH117" s="202"/>
      <c r="CI117" s="202"/>
      <c r="CJ117" s="202"/>
      <c r="CK117" s="202"/>
      <c r="CL117" s="202"/>
      <c r="CM117" s="202"/>
      <c r="CN117" s="202"/>
      <c r="CO117" s="202"/>
      <c r="CP117" s="202"/>
      <c r="CQ117" s="202"/>
      <c r="CR117" s="595"/>
      <c r="CS117" s="596"/>
      <c r="CT117" s="577"/>
      <c r="CU117" s="577"/>
      <c r="CV117" s="580"/>
      <c r="CW117" s="576"/>
      <c r="CX117" s="577"/>
      <c r="CY117" s="580"/>
      <c r="CZ117" s="576"/>
      <c r="DA117" s="577"/>
      <c r="DB117" s="580"/>
      <c r="DC117" s="584"/>
      <c r="DD117" s="585"/>
      <c r="DE117" s="586"/>
      <c r="DF117" s="576"/>
      <c r="DG117" s="577"/>
      <c r="DH117" s="580"/>
      <c r="DI117" s="576"/>
      <c r="DJ117" s="577"/>
      <c r="DK117" s="580"/>
      <c r="DL117" s="576"/>
      <c r="DM117" s="577"/>
      <c r="DN117" s="580"/>
      <c r="DO117" s="576"/>
      <c r="DP117" s="577"/>
      <c r="DQ117" s="580"/>
      <c r="DR117" s="576"/>
      <c r="DS117" s="577"/>
      <c r="DT117" s="578"/>
    </row>
  </sheetData>
  <mergeCells count="1192">
    <mergeCell ref="DL116:DN117"/>
    <mergeCell ref="DO116:DQ117"/>
    <mergeCell ref="DR116:DT117"/>
    <mergeCell ref="CZ113:DB115"/>
    <mergeCell ref="DC113:DE115"/>
    <mergeCell ref="DF113:DH115"/>
    <mergeCell ref="DI113:DK115"/>
    <mergeCell ref="DL113:DN115"/>
    <mergeCell ref="DO113:DQ115"/>
    <mergeCell ref="DR113:DT115"/>
    <mergeCell ref="AE116:AF117"/>
    <mergeCell ref="AG116:AI117"/>
    <mergeCell ref="AJ116:AL117"/>
    <mergeCell ref="AM116:AO117"/>
    <mergeCell ref="AP116:AR117"/>
    <mergeCell ref="AS116:AU117"/>
    <mergeCell ref="AV116:AX117"/>
    <mergeCell ref="AY116:BA117"/>
    <mergeCell ref="BB116:BD117"/>
    <mergeCell ref="BE116:BG117"/>
    <mergeCell ref="CR116:CS117"/>
    <mergeCell ref="CT116:CV117"/>
    <mergeCell ref="CW116:CY117"/>
    <mergeCell ref="CZ116:DB117"/>
    <mergeCell ref="DC116:DE117"/>
    <mergeCell ref="DF116:DH117"/>
    <mergeCell ref="DI116:DK117"/>
    <mergeCell ref="BW113:BY115"/>
    <mergeCell ref="BZ113:CB115"/>
    <mergeCell ref="CC113:CE115"/>
    <mergeCell ref="CF113:CH115"/>
    <mergeCell ref="CI113:CK115"/>
    <mergeCell ref="CL113:CN115"/>
    <mergeCell ref="CO113:CQ115"/>
    <mergeCell ref="CT113:CV115"/>
    <mergeCell ref="CW113:CY115"/>
    <mergeCell ref="DO110:DQ112"/>
    <mergeCell ref="DR110:DT112"/>
    <mergeCell ref="C113:C115"/>
    <mergeCell ref="D113:F115"/>
    <mergeCell ref="G113:I115"/>
    <mergeCell ref="J113:L115"/>
    <mergeCell ref="M113:O115"/>
    <mergeCell ref="P113:R115"/>
    <mergeCell ref="S113:U115"/>
    <mergeCell ref="V113:X115"/>
    <mergeCell ref="Y113:AA115"/>
    <mergeCell ref="AB113:AD115"/>
    <mergeCell ref="AG113:AI115"/>
    <mergeCell ref="AJ113:AL115"/>
    <mergeCell ref="AM113:AO115"/>
    <mergeCell ref="AP113:AR115"/>
    <mergeCell ref="AS113:AU115"/>
    <mergeCell ref="AV113:AX115"/>
    <mergeCell ref="AY113:BA115"/>
    <mergeCell ref="BB113:BD115"/>
    <mergeCell ref="BE113:BG115"/>
    <mergeCell ref="BP113:BP115"/>
    <mergeCell ref="BQ113:BS115"/>
    <mergeCell ref="BT113:BV115"/>
    <mergeCell ref="CL110:CN112"/>
    <mergeCell ref="CO110:CQ112"/>
    <mergeCell ref="CT110:CV112"/>
    <mergeCell ref="CW110:CY112"/>
    <mergeCell ref="CZ110:DB112"/>
    <mergeCell ref="DC110:DE112"/>
    <mergeCell ref="DF110:DH112"/>
    <mergeCell ref="DI110:DK112"/>
    <mergeCell ref="DL110:DN112"/>
    <mergeCell ref="BE110:BG112"/>
    <mergeCell ref="BP110:BP112"/>
    <mergeCell ref="BQ110:BS112"/>
    <mergeCell ref="BT110:BV112"/>
    <mergeCell ref="BW110:BY112"/>
    <mergeCell ref="BZ110:CB112"/>
    <mergeCell ref="CC110:CE112"/>
    <mergeCell ref="CF110:CH112"/>
    <mergeCell ref="CI110:CK112"/>
    <mergeCell ref="AB110:AD112"/>
    <mergeCell ref="AG110:AI112"/>
    <mergeCell ref="AJ110:AL112"/>
    <mergeCell ref="AM110:AO112"/>
    <mergeCell ref="AP110:AR112"/>
    <mergeCell ref="AS110:AU112"/>
    <mergeCell ref="AV110:AX112"/>
    <mergeCell ref="AY110:BA112"/>
    <mergeCell ref="BB110:BD112"/>
    <mergeCell ref="C110:C112"/>
    <mergeCell ref="D110:F112"/>
    <mergeCell ref="G110:I112"/>
    <mergeCell ref="J110:L112"/>
    <mergeCell ref="M110:O112"/>
    <mergeCell ref="P110:R112"/>
    <mergeCell ref="S110:U112"/>
    <mergeCell ref="V110:X112"/>
    <mergeCell ref="Y110:AA112"/>
    <mergeCell ref="CT107:CV109"/>
    <mergeCell ref="CW107:CY109"/>
    <mergeCell ref="CZ107:DB109"/>
    <mergeCell ref="DC107:DE109"/>
    <mergeCell ref="DF107:DH109"/>
    <mergeCell ref="DI107:DK109"/>
    <mergeCell ref="DL107:DN109"/>
    <mergeCell ref="DO107:DQ109"/>
    <mergeCell ref="DR107:DT109"/>
    <mergeCell ref="BQ107:BS109"/>
    <mergeCell ref="BT107:BV109"/>
    <mergeCell ref="BW107:BY109"/>
    <mergeCell ref="BZ107:CB109"/>
    <mergeCell ref="CC107:CE109"/>
    <mergeCell ref="CF107:CH109"/>
    <mergeCell ref="CI107:CK109"/>
    <mergeCell ref="CL107:CN109"/>
    <mergeCell ref="CO107:CQ109"/>
    <mergeCell ref="DO104:DQ106"/>
    <mergeCell ref="DR104:DT106"/>
    <mergeCell ref="B107:B115"/>
    <mergeCell ref="C107:C109"/>
    <mergeCell ref="D107:F109"/>
    <mergeCell ref="G107:I109"/>
    <mergeCell ref="J107:L109"/>
    <mergeCell ref="M107:O109"/>
    <mergeCell ref="P107:R109"/>
    <mergeCell ref="S107:U109"/>
    <mergeCell ref="V107:X109"/>
    <mergeCell ref="Y107:AA109"/>
    <mergeCell ref="AB107:AD109"/>
    <mergeCell ref="AG107:AI109"/>
    <mergeCell ref="AJ107:AL109"/>
    <mergeCell ref="AM107:AO109"/>
    <mergeCell ref="AP107:AR109"/>
    <mergeCell ref="AS107:AU109"/>
    <mergeCell ref="AV107:AX109"/>
    <mergeCell ref="AY107:BA109"/>
    <mergeCell ref="BB107:BD109"/>
    <mergeCell ref="BE107:BG109"/>
    <mergeCell ref="BO107:BO115"/>
    <mergeCell ref="BP107:BP109"/>
    <mergeCell ref="CL104:CN106"/>
    <mergeCell ref="CO104:CQ106"/>
    <mergeCell ref="CT104:CV106"/>
    <mergeCell ref="CW104:CY106"/>
    <mergeCell ref="CZ104:DB106"/>
    <mergeCell ref="DC104:DE106"/>
    <mergeCell ref="DF104:DH106"/>
    <mergeCell ref="DI104:DK106"/>
    <mergeCell ref="DL104:DN106"/>
    <mergeCell ref="BE104:BG106"/>
    <mergeCell ref="BP104:BP106"/>
    <mergeCell ref="BQ104:BS106"/>
    <mergeCell ref="BT104:BV106"/>
    <mergeCell ref="BW104:BY106"/>
    <mergeCell ref="BZ104:CB106"/>
    <mergeCell ref="CC104:CE106"/>
    <mergeCell ref="CF104:CH106"/>
    <mergeCell ref="CI104:CK106"/>
    <mergeCell ref="DC101:DE103"/>
    <mergeCell ref="DF101:DH103"/>
    <mergeCell ref="DI101:DK103"/>
    <mergeCell ref="DL101:DN103"/>
    <mergeCell ref="DO101:DQ103"/>
    <mergeCell ref="DR101:DT103"/>
    <mergeCell ref="C104:C106"/>
    <mergeCell ref="D104:F106"/>
    <mergeCell ref="G104:I106"/>
    <mergeCell ref="J104:L106"/>
    <mergeCell ref="M104:O106"/>
    <mergeCell ref="P104:R106"/>
    <mergeCell ref="S104:U106"/>
    <mergeCell ref="V104:X106"/>
    <mergeCell ref="Y104:AA106"/>
    <mergeCell ref="AB104:AD106"/>
    <mergeCell ref="AG104:AI106"/>
    <mergeCell ref="AJ104:AL106"/>
    <mergeCell ref="AM104:AO106"/>
    <mergeCell ref="AP104:AR106"/>
    <mergeCell ref="AS104:AU106"/>
    <mergeCell ref="AV104:AX106"/>
    <mergeCell ref="AY104:BA106"/>
    <mergeCell ref="BB104:BD106"/>
    <mergeCell ref="BZ101:CB103"/>
    <mergeCell ref="CC101:CE103"/>
    <mergeCell ref="CF101:CH103"/>
    <mergeCell ref="CI101:CK103"/>
    <mergeCell ref="CL101:CN103"/>
    <mergeCell ref="CO101:CQ103"/>
    <mergeCell ref="CT101:CV103"/>
    <mergeCell ref="CW101:CY103"/>
    <mergeCell ref="CZ101:DB103"/>
    <mergeCell ref="DR98:DT100"/>
    <mergeCell ref="C101:C103"/>
    <mergeCell ref="D101:F103"/>
    <mergeCell ref="G101:I103"/>
    <mergeCell ref="J101:L103"/>
    <mergeCell ref="M101:O103"/>
    <mergeCell ref="P101:R103"/>
    <mergeCell ref="S101:U103"/>
    <mergeCell ref="V101:X103"/>
    <mergeCell ref="Y101:AA103"/>
    <mergeCell ref="AB101:AD103"/>
    <mergeCell ref="AG101:AI103"/>
    <mergeCell ref="AJ101:AL103"/>
    <mergeCell ref="AM101:AO103"/>
    <mergeCell ref="AP101:AR103"/>
    <mergeCell ref="AS101:AU103"/>
    <mergeCell ref="AV101:AX103"/>
    <mergeCell ref="AY101:BA103"/>
    <mergeCell ref="BB101:BD103"/>
    <mergeCell ref="BE101:BG103"/>
    <mergeCell ref="BP101:BP103"/>
    <mergeCell ref="BQ101:BS103"/>
    <mergeCell ref="BT101:BV103"/>
    <mergeCell ref="BW101:BY103"/>
    <mergeCell ref="CO98:CQ100"/>
    <mergeCell ref="CT98:CV100"/>
    <mergeCell ref="CW98:CY100"/>
    <mergeCell ref="CZ98:DB100"/>
    <mergeCell ref="DC98:DE100"/>
    <mergeCell ref="DF98:DH100"/>
    <mergeCell ref="DI98:DK100"/>
    <mergeCell ref="DL98:DN100"/>
    <mergeCell ref="DO98:DQ100"/>
    <mergeCell ref="BP98:BP100"/>
    <mergeCell ref="BQ98:BS100"/>
    <mergeCell ref="BT98:BV100"/>
    <mergeCell ref="BW98:BY100"/>
    <mergeCell ref="BZ98:CB100"/>
    <mergeCell ref="CC98:CE100"/>
    <mergeCell ref="CF98:CH100"/>
    <mergeCell ref="CI98:CK100"/>
    <mergeCell ref="CL98:CN100"/>
    <mergeCell ref="DL95:DN97"/>
    <mergeCell ref="DO95:DQ97"/>
    <mergeCell ref="DR95:DT97"/>
    <mergeCell ref="B98:B106"/>
    <mergeCell ref="C98:C100"/>
    <mergeCell ref="D98:F100"/>
    <mergeCell ref="G98:I100"/>
    <mergeCell ref="J98:L100"/>
    <mergeCell ref="M98:O100"/>
    <mergeCell ref="P98:R100"/>
    <mergeCell ref="S98:U100"/>
    <mergeCell ref="V98:X100"/>
    <mergeCell ref="Y98:AA100"/>
    <mergeCell ref="AB98:AD100"/>
    <mergeCell ref="AG98:AI100"/>
    <mergeCell ref="AJ98:AL100"/>
    <mergeCell ref="AM98:AO100"/>
    <mergeCell ref="AP98:AR100"/>
    <mergeCell ref="AS98:AU100"/>
    <mergeCell ref="AV98:AX100"/>
    <mergeCell ref="AY98:BA100"/>
    <mergeCell ref="BB98:BD100"/>
    <mergeCell ref="BE98:BG100"/>
    <mergeCell ref="BO98:BO106"/>
    <mergeCell ref="CI95:CK97"/>
    <mergeCell ref="CL95:CN97"/>
    <mergeCell ref="CO95:CQ97"/>
    <mergeCell ref="CT95:CV97"/>
    <mergeCell ref="CW95:CY97"/>
    <mergeCell ref="CZ95:DB97"/>
    <mergeCell ref="DC95:DE97"/>
    <mergeCell ref="DF95:DH97"/>
    <mergeCell ref="DI95:DK97"/>
    <mergeCell ref="DL92:DN94"/>
    <mergeCell ref="DO92:DQ94"/>
    <mergeCell ref="DR92:DT94"/>
    <mergeCell ref="C95:C97"/>
    <mergeCell ref="D95:F97"/>
    <mergeCell ref="G95:I97"/>
    <mergeCell ref="J95:L97"/>
    <mergeCell ref="M95:O97"/>
    <mergeCell ref="P95:R97"/>
    <mergeCell ref="S95:U97"/>
    <mergeCell ref="V95:X97"/>
    <mergeCell ref="Y95:AA97"/>
    <mergeCell ref="AB95:AD97"/>
    <mergeCell ref="AG95:AI97"/>
    <mergeCell ref="AJ95:AL97"/>
    <mergeCell ref="AM95:AO97"/>
    <mergeCell ref="AP95:AR97"/>
    <mergeCell ref="AS95:AU97"/>
    <mergeCell ref="AV95:AX97"/>
    <mergeCell ref="AY95:BA97"/>
    <mergeCell ref="BB95:BD97"/>
    <mergeCell ref="BE95:BG97"/>
    <mergeCell ref="BP95:BP97"/>
    <mergeCell ref="BQ95:BS97"/>
    <mergeCell ref="CI92:CK94"/>
    <mergeCell ref="CL92:CN94"/>
    <mergeCell ref="CO92:CQ94"/>
    <mergeCell ref="CT92:CV94"/>
    <mergeCell ref="CW92:CY94"/>
    <mergeCell ref="CZ92:DB94"/>
    <mergeCell ref="DC92:DE94"/>
    <mergeCell ref="DF92:DH94"/>
    <mergeCell ref="DI92:DK94"/>
    <mergeCell ref="DL89:DN91"/>
    <mergeCell ref="DO89:DQ91"/>
    <mergeCell ref="DR89:DT91"/>
    <mergeCell ref="C92:C94"/>
    <mergeCell ref="D92:F94"/>
    <mergeCell ref="G92:I94"/>
    <mergeCell ref="J92:L94"/>
    <mergeCell ref="M92:O94"/>
    <mergeCell ref="P92:R94"/>
    <mergeCell ref="S92:U94"/>
    <mergeCell ref="V92:X94"/>
    <mergeCell ref="Y92:AA94"/>
    <mergeCell ref="AB92:AD94"/>
    <mergeCell ref="AG92:AI94"/>
    <mergeCell ref="AJ92:AL94"/>
    <mergeCell ref="AM92:AO94"/>
    <mergeCell ref="AP92:AR94"/>
    <mergeCell ref="AS92:AU94"/>
    <mergeCell ref="AV92:AX94"/>
    <mergeCell ref="AY92:BA94"/>
    <mergeCell ref="BB92:BD94"/>
    <mergeCell ref="BE92:BG94"/>
    <mergeCell ref="BP92:BP94"/>
    <mergeCell ref="BQ92:BS94"/>
    <mergeCell ref="CI89:CK91"/>
    <mergeCell ref="CL89:CN91"/>
    <mergeCell ref="CO89:CQ91"/>
    <mergeCell ref="CT89:CV91"/>
    <mergeCell ref="CW89:CY91"/>
    <mergeCell ref="CZ89:DB91"/>
    <mergeCell ref="DC89:DE91"/>
    <mergeCell ref="DF89:DH91"/>
    <mergeCell ref="DI89:DK91"/>
    <mergeCell ref="BE89:BG91"/>
    <mergeCell ref="BO89:BO97"/>
    <mergeCell ref="BP89:BP91"/>
    <mergeCell ref="BQ89:BS91"/>
    <mergeCell ref="BT89:BV91"/>
    <mergeCell ref="BW89:BY91"/>
    <mergeCell ref="BZ89:CB91"/>
    <mergeCell ref="CC89:CE91"/>
    <mergeCell ref="CF89:CH91"/>
    <mergeCell ref="BT92:BV94"/>
    <mergeCell ref="BW92:BY94"/>
    <mergeCell ref="BZ92:CB94"/>
    <mergeCell ref="CC92:CE94"/>
    <mergeCell ref="CF92:CH94"/>
    <mergeCell ref="BT95:BV97"/>
    <mergeCell ref="BW95:BY97"/>
    <mergeCell ref="BZ95:CB97"/>
    <mergeCell ref="CC95:CE97"/>
    <mergeCell ref="CF95:CH97"/>
    <mergeCell ref="CC86:CE88"/>
    <mergeCell ref="CF86:CH88"/>
    <mergeCell ref="CI86:CK88"/>
    <mergeCell ref="CL86:CN88"/>
    <mergeCell ref="CO86:CQ88"/>
    <mergeCell ref="B89:B97"/>
    <mergeCell ref="C89:C91"/>
    <mergeCell ref="D89:F91"/>
    <mergeCell ref="G89:I91"/>
    <mergeCell ref="J89:L91"/>
    <mergeCell ref="M89:O91"/>
    <mergeCell ref="P89:R91"/>
    <mergeCell ref="S89:U91"/>
    <mergeCell ref="V89:X91"/>
    <mergeCell ref="Y89:AA91"/>
    <mergeCell ref="AB89:AD91"/>
    <mergeCell ref="AG89:AI91"/>
    <mergeCell ref="AJ89:AL91"/>
    <mergeCell ref="AM89:AO91"/>
    <mergeCell ref="AP89:AR91"/>
    <mergeCell ref="AS89:AU91"/>
    <mergeCell ref="AV89:AX91"/>
    <mergeCell ref="AY89:BA91"/>
    <mergeCell ref="BB89:BD91"/>
    <mergeCell ref="A83:C85"/>
    <mergeCell ref="D83:L85"/>
    <mergeCell ref="M83:U85"/>
    <mergeCell ref="V83:AD85"/>
    <mergeCell ref="BN83:BP85"/>
    <mergeCell ref="BQ83:BY85"/>
    <mergeCell ref="BZ83:CH85"/>
    <mergeCell ref="CI83:CQ85"/>
    <mergeCell ref="A86:C88"/>
    <mergeCell ref="D86:F88"/>
    <mergeCell ref="G86:I88"/>
    <mergeCell ref="J86:L88"/>
    <mergeCell ref="M86:O88"/>
    <mergeCell ref="P86:R88"/>
    <mergeCell ref="S86:U88"/>
    <mergeCell ref="V86:X88"/>
    <mergeCell ref="Y86:AA88"/>
    <mergeCell ref="AB86:AD88"/>
    <mergeCell ref="AF86:AV87"/>
    <mergeCell ref="BN86:BP88"/>
    <mergeCell ref="BQ86:BS88"/>
    <mergeCell ref="BT86:BV88"/>
    <mergeCell ref="BW86:BY88"/>
    <mergeCell ref="BZ86:CB88"/>
    <mergeCell ref="B1:BL1"/>
    <mergeCell ref="A8:C10"/>
    <mergeCell ref="D8:L10"/>
    <mergeCell ref="M8:U10"/>
    <mergeCell ref="V8:AD10"/>
    <mergeCell ref="BN8:BP10"/>
    <mergeCell ref="AB11:AD13"/>
    <mergeCell ref="AF11:AV12"/>
    <mergeCell ref="BN11:BP13"/>
    <mergeCell ref="BQ11:BS13"/>
    <mergeCell ref="BQ8:BY10"/>
    <mergeCell ref="BZ8:CH10"/>
    <mergeCell ref="CI8:CQ10"/>
    <mergeCell ref="A11:C13"/>
    <mergeCell ref="D11:F13"/>
    <mergeCell ref="G11:I13"/>
    <mergeCell ref="J11:L13"/>
    <mergeCell ref="M11:O13"/>
    <mergeCell ref="P11:R13"/>
    <mergeCell ref="S11:U13"/>
    <mergeCell ref="V14:X16"/>
    <mergeCell ref="Y14:AA16"/>
    <mergeCell ref="AB14:AD16"/>
    <mergeCell ref="AG14:AI16"/>
    <mergeCell ref="AJ14:AL16"/>
    <mergeCell ref="AM14:AO16"/>
    <mergeCell ref="CL11:CN13"/>
    <mergeCell ref="CO11:CQ13"/>
    <mergeCell ref="B14:B22"/>
    <mergeCell ref="C14:C16"/>
    <mergeCell ref="D14:F16"/>
    <mergeCell ref="G14:I16"/>
    <mergeCell ref="J14:L16"/>
    <mergeCell ref="M14:O16"/>
    <mergeCell ref="P14:R16"/>
    <mergeCell ref="S14:U16"/>
    <mergeCell ref="BT11:BV13"/>
    <mergeCell ref="BW11:BY13"/>
    <mergeCell ref="BZ11:CB13"/>
    <mergeCell ref="CC11:CE13"/>
    <mergeCell ref="CF11:CH13"/>
    <mergeCell ref="CI11:CK13"/>
    <mergeCell ref="V11:X13"/>
    <mergeCell ref="Y11:AA13"/>
    <mergeCell ref="BQ14:BS16"/>
    <mergeCell ref="BT14:BV16"/>
    <mergeCell ref="BW14:BY16"/>
    <mergeCell ref="BZ14:CB16"/>
    <mergeCell ref="BQ17:BS19"/>
    <mergeCell ref="BT17:BV19"/>
    <mergeCell ref="BW17:BY19"/>
    <mergeCell ref="BZ17:CB19"/>
    <mergeCell ref="AP14:AR16"/>
    <mergeCell ref="AS14:AU16"/>
    <mergeCell ref="AV14:AX16"/>
    <mergeCell ref="AY14:BA16"/>
    <mergeCell ref="BB14:BD16"/>
    <mergeCell ref="BE14:BG16"/>
    <mergeCell ref="AY17:BA19"/>
    <mergeCell ref="BB17:BD19"/>
    <mergeCell ref="BE17:BG19"/>
    <mergeCell ref="BP17:BP19"/>
    <mergeCell ref="DO14:DQ16"/>
    <mergeCell ref="DR14:DT16"/>
    <mergeCell ref="C17:C19"/>
    <mergeCell ref="D17:F19"/>
    <mergeCell ref="G17:I19"/>
    <mergeCell ref="J17:L19"/>
    <mergeCell ref="M17:O19"/>
    <mergeCell ref="P17:R19"/>
    <mergeCell ref="S17:U19"/>
    <mergeCell ref="V17:X19"/>
    <mergeCell ref="CW14:CY16"/>
    <mergeCell ref="CZ14:DB16"/>
    <mergeCell ref="DC14:DE16"/>
    <mergeCell ref="DF14:DH16"/>
    <mergeCell ref="DI14:DK16"/>
    <mergeCell ref="DL14:DN16"/>
    <mergeCell ref="CC14:CE16"/>
    <mergeCell ref="CF14:CH16"/>
    <mergeCell ref="CI14:CK16"/>
    <mergeCell ref="CL14:CN16"/>
    <mergeCell ref="CO14:CQ16"/>
    <mergeCell ref="CT14:CV16"/>
    <mergeCell ref="BO14:BO22"/>
    <mergeCell ref="BP14:BP16"/>
    <mergeCell ref="Y17:AA19"/>
    <mergeCell ref="AB17:AD19"/>
    <mergeCell ref="AG17:AI19"/>
    <mergeCell ref="AJ17:AL19"/>
    <mergeCell ref="AM17:AO19"/>
    <mergeCell ref="AP17:AR19"/>
    <mergeCell ref="DO17:DQ19"/>
    <mergeCell ref="DR17:DT19"/>
    <mergeCell ref="C20:C22"/>
    <mergeCell ref="D20:F22"/>
    <mergeCell ref="G20:I22"/>
    <mergeCell ref="J20:L22"/>
    <mergeCell ref="M20:O22"/>
    <mergeCell ref="P20:R22"/>
    <mergeCell ref="S20:U22"/>
    <mergeCell ref="V20:X22"/>
    <mergeCell ref="CW17:CY19"/>
    <mergeCell ref="CZ17:DB19"/>
    <mergeCell ref="DC17:DE19"/>
    <mergeCell ref="DF17:DH19"/>
    <mergeCell ref="DI17:DK19"/>
    <mergeCell ref="DL17:DN19"/>
    <mergeCell ref="CC17:CE19"/>
    <mergeCell ref="CF17:CH19"/>
    <mergeCell ref="CI17:CK19"/>
    <mergeCell ref="CL17:CN19"/>
    <mergeCell ref="CO17:CQ19"/>
    <mergeCell ref="CT17:CV19"/>
    <mergeCell ref="AS17:AU19"/>
    <mergeCell ref="AV17:AX19"/>
    <mergeCell ref="DL20:DN22"/>
    <mergeCell ref="DO20:DQ22"/>
    <mergeCell ref="DR20:DT22"/>
    <mergeCell ref="CI20:CK22"/>
    <mergeCell ref="CL20:CN22"/>
    <mergeCell ref="CO20:CQ22"/>
    <mergeCell ref="CT20:CV22"/>
    <mergeCell ref="CW20:CY22"/>
    <mergeCell ref="CZ20:DB22"/>
    <mergeCell ref="AS20:AU22"/>
    <mergeCell ref="AV20:AX22"/>
    <mergeCell ref="AY20:BA22"/>
    <mergeCell ref="BB20:BD22"/>
    <mergeCell ref="BE20:BG22"/>
    <mergeCell ref="BP20:BP22"/>
    <mergeCell ref="Y20:AA22"/>
    <mergeCell ref="AB20:AD22"/>
    <mergeCell ref="AG20:AI22"/>
    <mergeCell ref="AJ20:AL22"/>
    <mergeCell ref="AM20:AO22"/>
    <mergeCell ref="AP20:AR22"/>
    <mergeCell ref="DC20:DE22"/>
    <mergeCell ref="DF20:DH22"/>
    <mergeCell ref="DI20:DK22"/>
    <mergeCell ref="BQ20:BS22"/>
    <mergeCell ref="BT20:BV22"/>
    <mergeCell ref="BW20:BY22"/>
    <mergeCell ref="BZ20:CB22"/>
    <mergeCell ref="CC20:CE22"/>
    <mergeCell ref="CF20:CH22"/>
    <mergeCell ref="P23:R25"/>
    <mergeCell ref="S23:U25"/>
    <mergeCell ref="V23:X25"/>
    <mergeCell ref="Y23:AA25"/>
    <mergeCell ref="AB23:AD25"/>
    <mergeCell ref="AG23:AI25"/>
    <mergeCell ref="B23:B31"/>
    <mergeCell ref="C23:C25"/>
    <mergeCell ref="D23:F25"/>
    <mergeCell ref="G23:I25"/>
    <mergeCell ref="J23:L25"/>
    <mergeCell ref="M23:O25"/>
    <mergeCell ref="DR23:DT25"/>
    <mergeCell ref="C26:C28"/>
    <mergeCell ref="D26:F28"/>
    <mergeCell ref="G26:I28"/>
    <mergeCell ref="J26:L28"/>
    <mergeCell ref="M26:O28"/>
    <mergeCell ref="P26:R28"/>
    <mergeCell ref="CO23:CQ25"/>
    <mergeCell ref="CT23:CV25"/>
    <mergeCell ref="CW23:CY25"/>
    <mergeCell ref="CZ23:DB25"/>
    <mergeCell ref="DC23:DE25"/>
    <mergeCell ref="DF23:DH25"/>
    <mergeCell ref="BW23:BY25"/>
    <mergeCell ref="BZ23:CB25"/>
    <mergeCell ref="CC23:CE25"/>
    <mergeCell ref="CF23:CH25"/>
    <mergeCell ref="CI23:CK25"/>
    <mergeCell ref="CL23:CN25"/>
    <mergeCell ref="BB23:BD25"/>
    <mergeCell ref="BE23:BG25"/>
    <mergeCell ref="AJ23:AL25"/>
    <mergeCell ref="AM23:AO25"/>
    <mergeCell ref="AP23:AR25"/>
    <mergeCell ref="DR26:DT28"/>
    <mergeCell ref="C29:C31"/>
    <mergeCell ref="D29:F31"/>
    <mergeCell ref="G29:I31"/>
    <mergeCell ref="J29:L31"/>
    <mergeCell ref="M29:O31"/>
    <mergeCell ref="P29:R31"/>
    <mergeCell ref="CO26:CQ28"/>
    <mergeCell ref="CT26:CV28"/>
    <mergeCell ref="CW26:CY28"/>
    <mergeCell ref="CZ26:DB28"/>
    <mergeCell ref="DC26:DE28"/>
    <mergeCell ref="DF26:DH28"/>
    <mergeCell ref="BW26:BY28"/>
    <mergeCell ref="BZ26:CB28"/>
    <mergeCell ref="CC26:CE28"/>
    <mergeCell ref="CF26:CH28"/>
    <mergeCell ref="CI26:CK28"/>
    <mergeCell ref="CL26:CN28"/>
    <mergeCell ref="AM26:AO28"/>
    <mergeCell ref="AP26:AR28"/>
    <mergeCell ref="AS26:AU28"/>
    <mergeCell ref="AV26:AX28"/>
    <mergeCell ref="AY26:BA28"/>
    <mergeCell ref="DI26:DK28"/>
    <mergeCell ref="DL26:DN28"/>
    <mergeCell ref="DO26:DQ28"/>
    <mergeCell ref="BB26:BD28"/>
    <mergeCell ref="S26:U28"/>
    <mergeCell ref="V26:X28"/>
    <mergeCell ref="Y26:AA28"/>
    <mergeCell ref="AB26:AD28"/>
    <mergeCell ref="AG26:AI28"/>
    <mergeCell ref="AJ26:AL28"/>
    <mergeCell ref="BO23:BO31"/>
    <mergeCell ref="BP23:BP25"/>
    <mergeCell ref="BQ23:BS25"/>
    <mergeCell ref="BT23:BV25"/>
    <mergeCell ref="BE26:BG28"/>
    <mergeCell ref="BP26:BP28"/>
    <mergeCell ref="BQ26:BS28"/>
    <mergeCell ref="BT26:BV28"/>
    <mergeCell ref="DI23:DK25"/>
    <mergeCell ref="DL23:DN25"/>
    <mergeCell ref="DO23:DQ25"/>
    <mergeCell ref="AS23:AU25"/>
    <mergeCell ref="AV23:AX25"/>
    <mergeCell ref="AY23:BA25"/>
    <mergeCell ref="AM29:AO31"/>
    <mergeCell ref="AP29:AR31"/>
    <mergeCell ref="AS29:AU31"/>
    <mergeCell ref="AV29:AX31"/>
    <mergeCell ref="AY29:BA31"/>
    <mergeCell ref="BB29:BD31"/>
    <mergeCell ref="S29:U31"/>
    <mergeCell ref="V29:X31"/>
    <mergeCell ref="Y29:AA31"/>
    <mergeCell ref="AB29:AD31"/>
    <mergeCell ref="AG29:AI31"/>
    <mergeCell ref="AJ29:AL31"/>
    <mergeCell ref="CI29:CK31"/>
    <mergeCell ref="CL29:CN31"/>
    <mergeCell ref="CO29:CQ31"/>
    <mergeCell ref="CT29:CV31"/>
    <mergeCell ref="BE29:BG31"/>
    <mergeCell ref="BP29:BP31"/>
    <mergeCell ref="BQ29:BS31"/>
    <mergeCell ref="BT29:BV31"/>
    <mergeCell ref="BW29:BY31"/>
    <mergeCell ref="BZ29:CB31"/>
    <mergeCell ref="V32:X34"/>
    <mergeCell ref="Y32:AA34"/>
    <mergeCell ref="AB32:AD34"/>
    <mergeCell ref="AG32:AI34"/>
    <mergeCell ref="AJ32:AL34"/>
    <mergeCell ref="AM32:AO34"/>
    <mergeCell ref="DO29:DQ31"/>
    <mergeCell ref="DR29:DT31"/>
    <mergeCell ref="B32:B40"/>
    <mergeCell ref="C32:C34"/>
    <mergeCell ref="D32:F34"/>
    <mergeCell ref="G32:I34"/>
    <mergeCell ref="J32:L34"/>
    <mergeCell ref="M32:O34"/>
    <mergeCell ref="P32:R34"/>
    <mergeCell ref="S32:U34"/>
    <mergeCell ref="CW29:CY31"/>
    <mergeCell ref="CZ29:DB31"/>
    <mergeCell ref="DC29:DE31"/>
    <mergeCell ref="DF29:DH31"/>
    <mergeCell ref="DI29:DK31"/>
    <mergeCell ref="DL29:DN31"/>
    <mergeCell ref="CC29:CE31"/>
    <mergeCell ref="CF29:CH31"/>
    <mergeCell ref="CL35:CN37"/>
    <mergeCell ref="CO35:CQ37"/>
    <mergeCell ref="CT35:CV37"/>
    <mergeCell ref="AP32:AR34"/>
    <mergeCell ref="AS32:AU34"/>
    <mergeCell ref="AV32:AX34"/>
    <mergeCell ref="AY32:BA34"/>
    <mergeCell ref="BB32:BD34"/>
    <mergeCell ref="BE32:BG34"/>
    <mergeCell ref="BQ32:BS34"/>
    <mergeCell ref="BT32:BV34"/>
    <mergeCell ref="BW32:BY34"/>
    <mergeCell ref="BZ32:CB34"/>
    <mergeCell ref="BQ35:BS37"/>
    <mergeCell ref="BT35:BV37"/>
    <mergeCell ref="BW35:BY37"/>
    <mergeCell ref="BZ35:CB37"/>
    <mergeCell ref="CI35:CK37"/>
    <mergeCell ref="AS35:AU37"/>
    <mergeCell ref="AV35:AX37"/>
    <mergeCell ref="AY35:BA37"/>
    <mergeCell ref="BB35:BD37"/>
    <mergeCell ref="BE35:BG37"/>
    <mergeCell ref="BP35:BP37"/>
    <mergeCell ref="DO32:DQ34"/>
    <mergeCell ref="DR32:DT34"/>
    <mergeCell ref="C35:C37"/>
    <mergeCell ref="D35:F37"/>
    <mergeCell ref="G35:I37"/>
    <mergeCell ref="J35:L37"/>
    <mergeCell ref="M35:O37"/>
    <mergeCell ref="P35:R37"/>
    <mergeCell ref="S35:U37"/>
    <mergeCell ref="V35:X37"/>
    <mergeCell ref="CW32:CY34"/>
    <mergeCell ref="CZ32:DB34"/>
    <mergeCell ref="DC32:DE34"/>
    <mergeCell ref="DF32:DH34"/>
    <mergeCell ref="DI32:DK34"/>
    <mergeCell ref="DL32:DN34"/>
    <mergeCell ref="CC32:CE34"/>
    <mergeCell ref="CF32:CH34"/>
    <mergeCell ref="CI32:CK34"/>
    <mergeCell ref="CL32:CN34"/>
    <mergeCell ref="CO32:CQ34"/>
    <mergeCell ref="CT32:CV34"/>
    <mergeCell ref="BO32:BO40"/>
    <mergeCell ref="BP32:BP34"/>
    <mergeCell ref="Y38:AA40"/>
    <mergeCell ref="AB38:AD40"/>
    <mergeCell ref="AG38:AI40"/>
    <mergeCell ref="AJ38:AL40"/>
    <mergeCell ref="AM38:AO40"/>
    <mergeCell ref="AP38:AR40"/>
    <mergeCell ref="Y35:AA37"/>
    <mergeCell ref="AB35:AD37"/>
    <mergeCell ref="AG35:AI37"/>
    <mergeCell ref="AJ35:AL37"/>
    <mergeCell ref="AM35:AO37"/>
    <mergeCell ref="AP35:AR37"/>
    <mergeCell ref="AJ41:AL42"/>
    <mergeCell ref="AM41:AO42"/>
    <mergeCell ref="AP41:AR42"/>
    <mergeCell ref="AS41:AU42"/>
    <mergeCell ref="DO35:DQ37"/>
    <mergeCell ref="DR35:DT37"/>
    <mergeCell ref="C38:C40"/>
    <mergeCell ref="D38:F40"/>
    <mergeCell ref="G38:I40"/>
    <mergeCell ref="J38:L40"/>
    <mergeCell ref="M38:O40"/>
    <mergeCell ref="P38:R40"/>
    <mergeCell ref="S38:U40"/>
    <mergeCell ref="V38:X40"/>
    <mergeCell ref="CW35:CY37"/>
    <mergeCell ref="CZ35:DB37"/>
    <mergeCell ref="DC35:DE37"/>
    <mergeCell ref="DF35:DH37"/>
    <mergeCell ref="DI35:DK37"/>
    <mergeCell ref="DL35:DN37"/>
    <mergeCell ref="CC35:CE37"/>
    <mergeCell ref="CF35:CH37"/>
    <mergeCell ref="DR38:DT40"/>
    <mergeCell ref="CI38:CK40"/>
    <mergeCell ref="DC38:DE40"/>
    <mergeCell ref="DF38:DH40"/>
    <mergeCell ref="DI38:DK40"/>
    <mergeCell ref="DL38:DN40"/>
    <mergeCell ref="DO38:DQ40"/>
    <mergeCell ref="AS38:AU40"/>
    <mergeCell ref="AV38:AX40"/>
    <mergeCell ref="AY38:BA40"/>
    <mergeCell ref="BB38:BD40"/>
    <mergeCell ref="BE38:BG40"/>
    <mergeCell ref="BP38:BP40"/>
    <mergeCell ref="CZ38:DB40"/>
    <mergeCell ref="BQ38:BS40"/>
    <mergeCell ref="BT38:BV40"/>
    <mergeCell ref="BW38:BY40"/>
    <mergeCell ref="BZ38:CB40"/>
    <mergeCell ref="CC38:CE40"/>
    <mergeCell ref="CF38:CH40"/>
    <mergeCell ref="CL38:CN40"/>
    <mergeCell ref="CO38:CQ40"/>
    <mergeCell ref="CT38:CV40"/>
    <mergeCell ref="CW38:CY40"/>
    <mergeCell ref="DO41:DQ42"/>
    <mergeCell ref="DR41:DT42"/>
    <mergeCell ref="A45:C47"/>
    <mergeCell ref="D45:L47"/>
    <mergeCell ref="M45:U47"/>
    <mergeCell ref="V45:AD47"/>
    <mergeCell ref="BN45:BP47"/>
    <mergeCell ref="BQ45:BY47"/>
    <mergeCell ref="BZ45:CH47"/>
    <mergeCell ref="CI45:CQ47"/>
    <mergeCell ref="CW41:CY42"/>
    <mergeCell ref="CZ41:DB42"/>
    <mergeCell ref="DC41:DE42"/>
    <mergeCell ref="DF41:DH42"/>
    <mergeCell ref="DI41:DK42"/>
    <mergeCell ref="DL41:DN42"/>
    <mergeCell ref="AV41:AX42"/>
    <mergeCell ref="AY41:BA42"/>
    <mergeCell ref="BB41:BD42"/>
    <mergeCell ref="BE41:BG42"/>
    <mergeCell ref="CR41:CS42"/>
    <mergeCell ref="CT41:CV42"/>
    <mergeCell ref="AE41:AF42"/>
    <mergeCell ref="AG41:AI42"/>
    <mergeCell ref="B51:B59"/>
    <mergeCell ref="C51:C53"/>
    <mergeCell ref="D51:F53"/>
    <mergeCell ref="G51:I53"/>
    <mergeCell ref="J51:L53"/>
    <mergeCell ref="M51:O53"/>
    <mergeCell ref="P51:R53"/>
    <mergeCell ref="BQ48:BS50"/>
    <mergeCell ref="BT48:BV50"/>
    <mergeCell ref="S48:U50"/>
    <mergeCell ref="V48:X50"/>
    <mergeCell ref="Y48:AA50"/>
    <mergeCell ref="AB48:AD50"/>
    <mergeCell ref="AF48:AV49"/>
    <mergeCell ref="BN48:BP50"/>
    <mergeCell ref="A48:C50"/>
    <mergeCell ref="D48:F50"/>
    <mergeCell ref="G48:I50"/>
    <mergeCell ref="J48:L50"/>
    <mergeCell ref="M48:O50"/>
    <mergeCell ref="P48:R50"/>
    <mergeCell ref="S51:U53"/>
    <mergeCell ref="V51:X53"/>
    <mergeCell ref="Y51:AA53"/>
    <mergeCell ref="AM51:AO53"/>
    <mergeCell ref="AP51:AR53"/>
    <mergeCell ref="AS51:AU53"/>
    <mergeCell ref="AV51:AX53"/>
    <mergeCell ref="AY51:BA53"/>
    <mergeCell ref="BB51:BD53"/>
    <mergeCell ref="CO51:CQ53"/>
    <mergeCell ref="BE51:BG53"/>
    <mergeCell ref="BO51:BO59"/>
    <mergeCell ref="CI48:CK50"/>
    <mergeCell ref="CL48:CN50"/>
    <mergeCell ref="CO48:CQ50"/>
    <mergeCell ref="BW48:BY50"/>
    <mergeCell ref="BZ48:CB50"/>
    <mergeCell ref="CC48:CE50"/>
    <mergeCell ref="CF48:CH50"/>
    <mergeCell ref="BP51:BP53"/>
    <mergeCell ref="BQ51:BS53"/>
    <mergeCell ref="BT51:BV53"/>
    <mergeCell ref="BW51:BY53"/>
    <mergeCell ref="DL51:DN53"/>
    <mergeCell ref="DO51:DQ53"/>
    <mergeCell ref="DR51:DT53"/>
    <mergeCell ref="C54:C56"/>
    <mergeCell ref="D54:F56"/>
    <mergeCell ref="G54:I56"/>
    <mergeCell ref="J54:L56"/>
    <mergeCell ref="M54:O56"/>
    <mergeCell ref="P54:R56"/>
    <mergeCell ref="S54:U56"/>
    <mergeCell ref="CT51:CV53"/>
    <mergeCell ref="CW51:CY53"/>
    <mergeCell ref="CZ51:DB53"/>
    <mergeCell ref="DC51:DE53"/>
    <mergeCell ref="DF51:DH53"/>
    <mergeCell ref="DI51:DK53"/>
    <mergeCell ref="BZ51:CB53"/>
    <mergeCell ref="CC51:CE53"/>
    <mergeCell ref="CF51:CH53"/>
    <mergeCell ref="CI51:CK53"/>
    <mergeCell ref="CL51:CN53"/>
    <mergeCell ref="AB51:AD53"/>
    <mergeCell ref="AG51:AI53"/>
    <mergeCell ref="AJ51:AL53"/>
    <mergeCell ref="V54:X56"/>
    <mergeCell ref="Y54:AA56"/>
    <mergeCell ref="AB54:AD56"/>
    <mergeCell ref="AG54:AI56"/>
    <mergeCell ref="AJ54:AL56"/>
    <mergeCell ref="AM54:AO56"/>
    <mergeCell ref="DL54:DN56"/>
    <mergeCell ref="DO54:DQ56"/>
    <mergeCell ref="DR54:DT56"/>
    <mergeCell ref="CZ54:DB56"/>
    <mergeCell ref="DC54:DE56"/>
    <mergeCell ref="DF54:DH56"/>
    <mergeCell ref="DI54:DK56"/>
    <mergeCell ref="BP54:BP56"/>
    <mergeCell ref="BQ54:BS56"/>
    <mergeCell ref="BT54:BV56"/>
    <mergeCell ref="BW54:BY56"/>
    <mergeCell ref="BE54:BG56"/>
    <mergeCell ref="AV54:AX56"/>
    <mergeCell ref="AY54:BA56"/>
    <mergeCell ref="BB54:BD56"/>
    <mergeCell ref="C57:C59"/>
    <mergeCell ref="D57:F59"/>
    <mergeCell ref="G57:I59"/>
    <mergeCell ref="J57:L59"/>
    <mergeCell ref="M57:O59"/>
    <mergeCell ref="P57:R59"/>
    <mergeCell ref="S57:U59"/>
    <mergeCell ref="CT54:CV56"/>
    <mergeCell ref="CW54:CY56"/>
    <mergeCell ref="BZ54:CB56"/>
    <mergeCell ref="CC54:CE56"/>
    <mergeCell ref="CF54:CH56"/>
    <mergeCell ref="CI54:CK56"/>
    <mergeCell ref="CL54:CN56"/>
    <mergeCell ref="CO54:CQ56"/>
    <mergeCell ref="AP54:AR56"/>
    <mergeCell ref="AS54:AU56"/>
    <mergeCell ref="AP57:AR59"/>
    <mergeCell ref="AS57:AU59"/>
    <mergeCell ref="AV57:AX59"/>
    <mergeCell ref="AY57:BA59"/>
    <mergeCell ref="BB57:BD59"/>
    <mergeCell ref="BE57:BG59"/>
    <mergeCell ref="V57:X59"/>
    <mergeCell ref="Y57:AA59"/>
    <mergeCell ref="AB57:AD59"/>
    <mergeCell ref="AG57:AI59"/>
    <mergeCell ref="AJ57:AL59"/>
    <mergeCell ref="AM57:AO59"/>
    <mergeCell ref="CL57:CN59"/>
    <mergeCell ref="CO57:CQ59"/>
    <mergeCell ref="CT57:CV59"/>
    <mergeCell ref="CW57:CY59"/>
    <mergeCell ref="BP57:BP59"/>
    <mergeCell ref="BQ57:BS59"/>
    <mergeCell ref="BT57:BV59"/>
    <mergeCell ref="BW57:BY59"/>
    <mergeCell ref="BZ57:CB59"/>
    <mergeCell ref="CC57:CE59"/>
    <mergeCell ref="Y60:AA62"/>
    <mergeCell ref="AB60:AD62"/>
    <mergeCell ref="AG60:AI62"/>
    <mergeCell ref="AJ60:AL62"/>
    <mergeCell ref="AM60:AO62"/>
    <mergeCell ref="AP60:AR62"/>
    <mergeCell ref="DR57:DT59"/>
    <mergeCell ref="B60:B68"/>
    <mergeCell ref="C60:C62"/>
    <mergeCell ref="D60:F62"/>
    <mergeCell ref="G60:I62"/>
    <mergeCell ref="J60:L62"/>
    <mergeCell ref="M60:O62"/>
    <mergeCell ref="P60:R62"/>
    <mergeCell ref="S60:U62"/>
    <mergeCell ref="V60:X62"/>
    <mergeCell ref="CZ57:DB59"/>
    <mergeCell ref="DC57:DE59"/>
    <mergeCell ref="DF57:DH59"/>
    <mergeCell ref="DI57:DK59"/>
    <mergeCell ref="DL57:DN59"/>
    <mergeCell ref="DO57:DQ59"/>
    <mergeCell ref="CF57:CH59"/>
    <mergeCell ref="CI57:CK59"/>
    <mergeCell ref="BT60:BV62"/>
    <mergeCell ref="BW60:BY62"/>
    <mergeCell ref="BZ60:CB62"/>
    <mergeCell ref="CC60:CE62"/>
    <mergeCell ref="AS60:AU62"/>
    <mergeCell ref="AV60:AX62"/>
    <mergeCell ref="AY60:BA62"/>
    <mergeCell ref="BB60:BD62"/>
    <mergeCell ref="BE60:BG62"/>
    <mergeCell ref="BO60:BO68"/>
    <mergeCell ref="AV63:AX65"/>
    <mergeCell ref="AY63:BA65"/>
    <mergeCell ref="BB63:BD65"/>
    <mergeCell ref="BE63:BG65"/>
    <mergeCell ref="BT63:BV65"/>
    <mergeCell ref="BW63:BY65"/>
    <mergeCell ref="BZ63:CB65"/>
    <mergeCell ref="CC63:CE65"/>
    <mergeCell ref="DR60:DT62"/>
    <mergeCell ref="C63:C65"/>
    <mergeCell ref="D63:F65"/>
    <mergeCell ref="G63:I65"/>
    <mergeCell ref="J63:L65"/>
    <mergeCell ref="M63:O65"/>
    <mergeCell ref="P63:R65"/>
    <mergeCell ref="S63:U65"/>
    <mergeCell ref="V63:X65"/>
    <mergeCell ref="Y63:AA65"/>
    <mergeCell ref="CZ60:DB62"/>
    <mergeCell ref="DC60:DE62"/>
    <mergeCell ref="DF60:DH62"/>
    <mergeCell ref="DI60:DK62"/>
    <mergeCell ref="DL60:DN62"/>
    <mergeCell ref="DO60:DQ62"/>
    <mergeCell ref="CF60:CH62"/>
    <mergeCell ref="CI60:CK62"/>
    <mergeCell ref="CL60:CN62"/>
    <mergeCell ref="CO60:CQ62"/>
    <mergeCell ref="CT60:CV62"/>
    <mergeCell ref="CW60:CY62"/>
    <mergeCell ref="BP60:BP62"/>
    <mergeCell ref="BQ60:BS62"/>
    <mergeCell ref="AB63:AD65"/>
    <mergeCell ref="AG63:AI65"/>
    <mergeCell ref="AJ63:AL65"/>
    <mergeCell ref="AM63:AO65"/>
    <mergeCell ref="AP63:AR65"/>
    <mergeCell ref="AS63:AU65"/>
    <mergeCell ref="DR63:DT65"/>
    <mergeCell ref="C66:C68"/>
    <mergeCell ref="D66:F68"/>
    <mergeCell ref="G66:I68"/>
    <mergeCell ref="J66:L68"/>
    <mergeCell ref="M66:O68"/>
    <mergeCell ref="P66:R68"/>
    <mergeCell ref="S66:U68"/>
    <mergeCell ref="V66:X68"/>
    <mergeCell ref="Y66:AA68"/>
    <mergeCell ref="CZ63:DB65"/>
    <mergeCell ref="DC63:DE65"/>
    <mergeCell ref="DF63:DH65"/>
    <mergeCell ref="DI63:DK65"/>
    <mergeCell ref="DL63:DN65"/>
    <mergeCell ref="DO63:DQ65"/>
    <mergeCell ref="CF63:CH65"/>
    <mergeCell ref="CI63:CK65"/>
    <mergeCell ref="CL63:CN65"/>
    <mergeCell ref="CO63:CQ65"/>
    <mergeCell ref="CT63:CV65"/>
    <mergeCell ref="CW63:CY65"/>
    <mergeCell ref="BP63:BP65"/>
    <mergeCell ref="BQ63:BS65"/>
    <mergeCell ref="DO66:DQ68"/>
    <mergeCell ref="DR66:DT68"/>
    <mergeCell ref="B69:B77"/>
    <mergeCell ref="C69:C71"/>
    <mergeCell ref="D69:F71"/>
    <mergeCell ref="G69:I71"/>
    <mergeCell ref="J69:L71"/>
    <mergeCell ref="CL66:CN68"/>
    <mergeCell ref="CO66:CQ68"/>
    <mergeCell ref="CT66:CV68"/>
    <mergeCell ref="CW66:CY68"/>
    <mergeCell ref="CZ66:DB68"/>
    <mergeCell ref="DC66:DE68"/>
    <mergeCell ref="BT66:BV68"/>
    <mergeCell ref="BW66:BY68"/>
    <mergeCell ref="BZ66:CB68"/>
    <mergeCell ref="CC66:CE68"/>
    <mergeCell ref="CF66:CH68"/>
    <mergeCell ref="BQ69:BS71"/>
    <mergeCell ref="BB72:BD74"/>
    <mergeCell ref="BE72:BG74"/>
    <mergeCell ref="BP72:BP74"/>
    <mergeCell ref="BQ72:BS74"/>
    <mergeCell ref="AG69:AI71"/>
    <mergeCell ref="AJ69:AL71"/>
    <mergeCell ref="AM69:AO71"/>
    <mergeCell ref="AP69:AR71"/>
    <mergeCell ref="M69:O71"/>
    <mergeCell ref="P69:R71"/>
    <mergeCell ref="S69:U71"/>
    <mergeCell ref="V69:X71"/>
    <mergeCell ref="Y69:AA71"/>
    <mergeCell ref="AB69:AD71"/>
    <mergeCell ref="BE69:BG71"/>
    <mergeCell ref="BO69:BO77"/>
    <mergeCell ref="BP69:BP71"/>
    <mergeCell ref="AS69:AU71"/>
    <mergeCell ref="AV69:AX71"/>
    <mergeCell ref="V75:X77"/>
    <mergeCell ref="Y75:AA77"/>
    <mergeCell ref="AB75:AD77"/>
    <mergeCell ref="AG75:AI77"/>
    <mergeCell ref="DF66:DH68"/>
    <mergeCell ref="DI66:DK68"/>
    <mergeCell ref="DL66:DN68"/>
    <mergeCell ref="BQ66:BS68"/>
    <mergeCell ref="AB66:AD68"/>
    <mergeCell ref="AG66:AI68"/>
    <mergeCell ref="AJ66:AL68"/>
    <mergeCell ref="AM66:AO68"/>
    <mergeCell ref="AP66:AR68"/>
    <mergeCell ref="AS66:AU68"/>
    <mergeCell ref="CI66:CK68"/>
    <mergeCell ref="AV66:AX68"/>
    <mergeCell ref="AY66:BA68"/>
    <mergeCell ref="BB66:BD68"/>
    <mergeCell ref="BE66:BG68"/>
    <mergeCell ref="BP66:BP68"/>
    <mergeCell ref="DF69:DH71"/>
    <mergeCell ref="DI69:DK71"/>
    <mergeCell ref="DL69:DN71"/>
    <mergeCell ref="DO69:DQ71"/>
    <mergeCell ref="DR69:DT71"/>
    <mergeCell ref="C72:C74"/>
    <mergeCell ref="D72:F74"/>
    <mergeCell ref="G72:I74"/>
    <mergeCell ref="J72:L74"/>
    <mergeCell ref="M72:O74"/>
    <mergeCell ref="CL69:CN71"/>
    <mergeCell ref="CO69:CQ71"/>
    <mergeCell ref="CT69:CV71"/>
    <mergeCell ref="CW69:CY71"/>
    <mergeCell ref="CZ69:DB71"/>
    <mergeCell ref="DC69:DE71"/>
    <mergeCell ref="BT69:BV71"/>
    <mergeCell ref="BW69:BY71"/>
    <mergeCell ref="BZ69:CB71"/>
    <mergeCell ref="CC69:CE71"/>
    <mergeCell ref="CF69:CH71"/>
    <mergeCell ref="CI69:CK71"/>
    <mergeCell ref="AY69:BA71"/>
    <mergeCell ref="BB69:BD71"/>
    <mergeCell ref="DO72:DQ74"/>
    <mergeCell ref="DR72:DT74"/>
    <mergeCell ref="C75:C77"/>
    <mergeCell ref="D75:F77"/>
    <mergeCell ref="G75:I77"/>
    <mergeCell ref="J75:L77"/>
    <mergeCell ref="M75:O77"/>
    <mergeCell ref="CL72:CN74"/>
    <mergeCell ref="CO72:CQ74"/>
    <mergeCell ref="CT72:CV74"/>
    <mergeCell ref="CW72:CY74"/>
    <mergeCell ref="CZ72:DB74"/>
    <mergeCell ref="DC72:DE74"/>
    <mergeCell ref="BT72:BV74"/>
    <mergeCell ref="BW72:BY74"/>
    <mergeCell ref="BZ72:CB74"/>
    <mergeCell ref="CC72:CE74"/>
    <mergeCell ref="CF72:CH74"/>
    <mergeCell ref="CI72:CK74"/>
    <mergeCell ref="AJ72:AL74"/>
    <mergeCell ref="AM72:AO74"/>
    <mergeCell ref="AP72:AR74"/>
    <mergeCell ref="P75:R77"/>
    <mergeCell ref="S75:U77"/>
    <mergeCell ref="BP75:BP77"/>
    <mergeCell ref="BQ75:BS77"/>
    <mergeCell ref="BT75:BV77"/>
    <mergeCell ref="BW75:BY77"/>
    <mergeCell ref="AJ75:AL77"/>
    <mergeCell ref="AM75:AO77"/>
    <mergeCell ref="AP75:AR77"/>
    <mergeCell ref="AS75:AU77"/>
    <mergeCell ref="AV75:AX77"/>
    <mergeCell ref="AY75:BA77"/>
    <mergeCell ref="DI72:DK74"/>
    <mergeCell ref="DL72:DN74"/>
    <mergeCell ref="AY72:BA74"/>
    <mergeCell ref="P72:R74"/>
    <mergeCell ref="S72:U74"/>
    <mergeCell ref="V72:X74"/>
    <mergeCell ref="Y72:AA74"/>
    <mergeCell ref="AB72:AD74"/>
    <mergeCell ref="AG72:AI74"/>
    <mergeCell ref="AS72:AU74"/>
    <mergeCell ref="AV72:AX74"/>
    <mergeCell ref="DF72:DH74"/>
    <mergeCell ref="DL75:DN77"/>
    <mergeCell ref="DO75:DQ77"/>
    <mergeCell ref="DR75:DT77"/>
    <mergeCell ref="AE78:AF79"/>
    <mergeCell ref="AG78:AI79"/>
    <mergeCell ref="AJ78:AL79"/>
    <mergeCell ref="AM78:AO79"/>
    <mergeCell ref="AP78:AR79"/>
    <mergeCell ref="AS78:AU79"/>
    <mergeCell ref="AV78:AX79"/>
    <mergeCell ref="CT75:CV77"/>
    <mergeCell ref="CW75:CY77"/>
    <mergeCell ref="CZ75:DB77"/>
    <mergeCell ref="DC75:DE77"/>
    <mergeCell ref="DF75:DH77"/>
    <mergeCell ref="DI75:DK77"/>
    <mergeCell ref="BZ75:CB77"/>
    <mergeCell ref="CC75:CE77"/>
    <mergeCell ref="CF75:CH77"/>
    <mergeCell ref="CI75:CK77"/>
    <mergeCell ref="CL75:CN77"/>
    <mergeCell ref="CO75:CQ77"/>
    <mergeCell ref="BB75:BD77"/>
    <mergeCell ref="BE75:BG77"/>
    <mergeCell ref="DR78:DT79"/>
    <mergeCell ref="CZ78:DB79"/>
    <mergeCell ref="DC78:DE79"/>
    <mergeCell ref="DF78:DH79"/>
    <mergeCell ref="DI78:DK79"/>
    <mergeCell ref="DL78:DN79"/>
    <mergeCell ref="DO78:DQ79"/>
    <mergeCell ref="AY78:BA79"/>
    <mergeCell ref="BB78:BD79"/>
    <mergeCell ref="BE78:BG79"/>
    <mergeCell ref="CR78:CS79"/>
    <mergeCell ref="CT78:CV79"/>
    <mergeCell ref="CW78:CY79"/>
  </mergeCells>
  <phoneticPr fontId="1"/>
  <hyperlinks>
    <hyperlink ref="BO1" r:id="rId1"/>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dimension ref="A1:H33"/>
  <sheetViews>
    <sheetView topLeftCell="A4" zoomScale="90" zoomScaleNormal="90" workbookViewId="0">
      <selection activeCell="H33" sqref="H33"/>
    </sheetView>
  </sheetViews>
  <sheetFormatPr defaultRowHeight="13.5"/>
  <cols>
    <col min="2" max="2" width="10.5" customWidth="1"/>
    <col min="3" max="3" width="10.875" customWidth="1"/>
    <col min="4" max="4" width="14.25" customWidth="1"/>
    <col min="5" max="5" width="1" customWidth="1"/>
    <col min="6" max="6" width="12.375" customWidth="1"/>
    <col min="7" max="7" width="1" customWidth="1"/>
    <col min="8" max="8" width="77.875" customWidth="1"/>
  </cols>
  <sheetData>
    <row r="1" spans="1:8" ht="21.75" customHeight="1">
      <c r="A1" s="167" t="s">
        <v>199</v>
      </c>
    </row>
    <row r="3" spans="1:8">
      <c r="A3" s="761"/>
      <c r="B3" s="762"/>
      <c r="C3" s="763"/>
      <c r="D3" s="767" t="s">
        <v>123</v>
      </c>
      <c r="E3" s="768"/>
      <c r="F3" s="769"/>
      <c r="G3" s="748" t="s">
        <v>170</v>
      </c>
      <c r="H3" s="749"/>
    </row>
    <row r="4" spans="1:8">
      <c r="A4" s="764"/>
      <c r="B4" s="765"/>
      <c r="C4" s="766"/>
      <c r="D4" s="170" t="s">
        <v>119</v>
      </c>
      <c r="E4" s="172"/>
      <c r="F4" s="171" t="s">
        <v>120</v>
      </c>
      <c r="G4" s="750"/>
      <c r="H4" s="751"/>
    </row>
    <row r="5" spans="1:8">
      <c r="A5" s="755" t="s">
        <v>122</v>
      </c>
      <c r="B5" s="758" t="s">
        <v>119</v>
      </c>
      <c r="C5" s="173" t="s">
        <v>125</v>
      </c>
      <c r="D5" s="163" t="s">
        <v>192</v>
      </c>
      <c r="E5" s="174"/>
      <c r="F5" s="173" t="s">
        <v>125</v>
      </c>
      <c r="G5" s="25"/>
      <c r="H5" s="26" t="s">
        <v>124</v>
      </c>
    </row>
    <row r="6" spans="1:8">
      <c r="A6" s="756"/>
      <c r="B6" s="759"/>
      <c r="C6" s="161"/>
      <c r="D6" s="175"/>
      <c r="E6" s="162"/>
      <c r="F6" s="161"/>
      <c r="G6" s="169"/>
      <c r="H6" s="168"/>
    </row>
    <row r="7" spans="1:8">
      <c r="A7" s="756"/>
      <c r="B7" s="760"/>
      <c r="C7" s="5"/>
      <c r="D7" s="159"/>
      <c r="E7" s="4"/>
      <c r="F7" s="5"/>
      <c r="G7" s="28"/>
      <c r="H7" s="29"/>
    </row>
    <row r="8" spans="1:8">
      <c r="A8" s="756"/>
      <c r="B8" s="752" t="s">
        <v>120</v>
      </c>
      <c r="C8" s="173" t="s">
        <v>125</v>
      </c>
      <c r="D8" s="160" t="s">
        <v>171</v>
      </c>
      <c r="E8" s="174"/>
      <c r="F8" s="173" t="s">
        <v>126</v>
      </c>
      <c r="G8" s="25"/>
      <c r="H8" s="26" t="s">
        <v>201</v>
      </c>
    </row>
    <row r="9" spans="1:8">
      <c r="A9" s="756"/>
      <c r="B9" s="753"/>
      <c r="C9" s="161" t="s">
        <v>125</v>
      </c>
      <c r="D9" s="175" t="s">
        <v>171</v>
      </c>
      <c r="E9" s="162"/>
      <c r="F9" s="161" t="s">
        <v>127</v>
      </c>
      <c r="G9" s="169"/>
      <c r="H9" s="168" t="s">
        <v>202</v>
      </c>
    </row>
    <row r="10" spans="1:8">
      <c r="A10" s="756"/>
      <c r="B10" s="753"/>
      <c r="C10" s="161" t="s">
        <v>125</v>
      </c>
      <c r="D10" s="175" t="s">
        <v>171</v>
      </c>
      <c r="E10" s="162"/>
      <c r="F10" s="161" t="s">
        <v>128</v>
      </c>
      <c r="G10" s="169"/>
      <c r="H10" s="168" t="s">
        <v>129</v>
      </c>
    </row>
    <row r="11" spans="1:8">
      <c r="A11" s="756"/>
      <c r="B11" s="753"/>
      <c r="C11" s="161" t="s">
        <v>126</v>
      </c>
      <c r="D11" s="175" t="s">
        <v>171</v>
      </c>
      <c r="E11" s="162"/>
      <c r="F11" s="161" t="s">
        <v>130</v>
      </c>
      <c r="G11" s="169"/>
      <c r="H11" s="168" t="s">
        <v>131</v>
      </c>
    </row>
    <row r="12" spans="1:8">
      <c r="A12" s="756"/>
      <c r="B12" s="753"/>
      <c r="C12" s="161" t="s">
        <v>127</v>
      </c>
      <c r="D12" s="175" t="s">
        <v>171</v>
      </c>
      <c r="E12" s="162"/>
      <c r="F12" s="161" t="s">
        <v>133</v>
      </c>
      <c r="G12" s="169"/>
      <c r="H12" s="168" t="s">
        <v>132</v>
      </c>
    </row>
    <row r="13" spans="1:8">
      <c r="A13" s="756"/>
      <c r="B13" s="753"/>
      <c r="C13" s="161" t="s">
        <v>125</v>
      </c>
      <c r="D13" s="175" t="s">
        <v>171</v>
      </c>
      <c r="E13" s="162"/>
      <c r="F13" s="161" t="s">
        <v>134</v>
      </c>
      <c r="G13" s="169"/>
      <c r="H13" s="168" t="s">
        <v>135</v>
      </c>
    </row>
    <row r="14" spans="1:8">
      <c r="A14" s="756"/>
      <c r="B14" s="753"/>
      <c r="C14" s="161" t="s">
        <v>127</v>
      </c>
      <c r="D14" s="175" t="s">
        <v>171</v>
      </c>
      <c r="E14" s="162"/>
      <c r="F14" s="161" t="s">
        <v>139</v>
      </c>
      <c r="G14" s="169"/>
      <c r="H14" s="168" t="s">
        <v>137</v>
      </c>
    </row>
    <row r="15" spans="1:8">
      <c r="A15" s="756"/>
      <c r="B15" s="753"/>
      <c r="C15" s="161" t="s">
        <v>126</v>
      </c>
      <c r="D15" s="175" t="s">
        <v>171</v>
      </c>
      <c r="E15" s="162"/>
      <c r="F15" s="161" t="s">
        <v>138</v>
      </c>
      <c r="G15" s="169"/>
      <c r="H15" s="168" t="s">
        <v>140</v>
      </c>
    </row>
    <row r="16" spans="1:8">
      <c r="A16" s="756"/>
      <c r="B16" s="753"/>
      <c r="C16" s="161" t="s">
        <v>134</v>
      </c>
      <c r="D16" s="175" t="s">
        <v>171</v>
      </c>
      <c r="E16" s="162"/>
      <c r="F16" s="161" t="s">
        <v>141</v>
      </c>
      <c r="G16" s="169"/>
      <c r="H16" s="168" t="s">
        <v>142</v>
      </c>
    </row>
    <row r="17" spans="1:8">
      <c r="A17" s="756"/>
      <c r="B17" s="753"/>
      <c r="C17" s="161" t="s">
        <v>136</v>
      </c>
      <c r="D17" s="175" t="s">
        <v>171</v>
      </c>
      <c r="E17" s="162"/>
      <c r="F17" s="161" t="s">
        <v>143</v>
      </c>
      <c r="G17" s="169"/>
      <c r="H17" s="168" t="s">
        <v>144</v>
      </c>
    </row>
    <row r="18" spans="1:8">
      <c r="A18" s="756"/>
      <c r="B18" s="753"/>
      <c r="C18" s="161" t="s">
        <v>146</v>
      </c>
      <c r="D18" s="175" t="s">
        <v>171</v>
      </c>
      <c r="E18" s="162"/>
      <c r="F18" s="161" t="s">
        <v>145</v>
      </c>
      <c r="G18" s="169"/>
      <c r="H18" s="168" t="s">
        <v>147</v>
      </c>
    </row>
    <row r="19" spans="1:8">
      <c r="A19" s="756"/>
      <c r="B19" s="753"/>
      <c r="C19" s="161" t="s">
        <v>125</v>
      </c>
      <c r="D19" s="175" t="s">
        <v>171</v>
      </c>
      <c r="E19" s="162"/>
      <c r="F19" s="161" t="s">
        <v>148</v>
      </c>
      <c r="G19" s="169"/>
      <c r="H19" s="168" t="s">
        <v>149</v>
      </c>
    </row>
    <row r="20" spans="1:8">
      <c r="A20" s="756"/>
      <c r="B20" s="753"/>
      <c r="C20" s="161" t="s">
        <v>148</v>
      </c>
      <c r="D20" s="175" t="s">
        <v>171</v>
      </c>
      <c r="E20" s="162"/>
      <c r="F20" s="161" t="s">
        <v>150</v>
      </c>
      <c r="G20" s="169"/>
      <c r="H20" s="168" t="s">
        <v>151</v>
      </c>
    </row>
    <row r="21" spans="1:8">
      <c r="A21" s="756"/>
      <c r="B21" s="753"/>
      <c r="C21" s="161" t="s">
        <v>148</v>
      </c>
      <c r="D21" s="175" t="s">
        <v>171</v>
      </c>
      <c r="E21" s="162"/>
      <c r="F21" s="161" t="s">
        <v>152</v>
      </c>
      <c r="G21" s="169"/>
      <c r="H21" s="168" t="s">
        <v>153</v>
      </c>
    </row>
    <row r="22" spans="1:8">
      <c r="A22" s="756"/>
      <c r="B22" s="753"/>
      <c r="C22" s="161" t="s">
        <v>148</v>
      </c>
      <c r="D22" s="175" t="s">
        <v>171</v>
      </c>
      <c r="E22" s="162"/>
      <c r="F22" s="161" t="s">
        <v>154</v>
      </c>
      <c r="G22" s="169"/>
      <c r="H22" s="168" t="s">
        <v>155</v>
      </c>
    </row>
    <row r="23" spans="1:8">
      <c r="A23" s="756"/>
      <c r="B23" s="753"/>
      <c r="C23" s="161" t="s">
        <v>154</v>
      </c>
      <c r="D23" s="175" t="s">
        <v>171</v>
      </c>
      <c r="E23" s="162"/>
      <c r="F23" s="161" t="s">
        <v>168</v>
      </c>
      <c r="G23" s="169"/>
      <c r="H23" s="168" t="s">
        <v>156</v>
      </c>
    </row>
    <row r="24" spans="1:8">
      <c r="A24" s="756"/>
      <c r="B24" s="753"/>
      <c r="C24" s="161" t="s">
        <v>150</v>
      </c>
      <c r="D24" s="175" t="s">
        <v>171</v>
      </c>
      <c r="E24" s="162"/>
      <c r="F24" s="161" t="s">
        <v>157</v>
      </c>
      <c r="G24" s="169"/>
      <c r="H24" s="168" t="s">
        <v>159</v>
      </c>
    </row>
    <row r="25" spans="1:8">
      <c r="A25" s="756"/>
      <c r="B25" s="753"/>
      <c r="C25" s="161" t="s">
        <v>152</v>
      </c>
      <c r="D25" s="175" t="s">
        <v>171</v>
      </c>
      <c r="E25" s="162"/>
      <c r="F25" s="161" t="s">
        <v>160</v>
      </c>
      <c r="G25" s="169"/>
      <c r="H25" s="168" t="s">
        <v>158</v>
      </c>
    </row>
    <row r="26" spans="1:8">
      <c r="A26" s="756"/>
      <c r="B26" s="753"/>
      <c r="C26" s="161" t="s">
        <v>145</v>
      </c>
      <c r="D26" s="175" t="s">
        <v>161</v>
      </c>
      <c r="E26" s="162"/>
      <c r="F26" s="161"/>
      <c r="G26" s="169"/>
      <c r="H26" s="168" t="s">
        <v>147</v>
      </c>
    </row>
    <row r="27" spans="1:8">
      <c r="A27" s="756"/>
      <c r="B27" s="753"/>
      <c r="C27" s="161" t="s">
        <v>148</v>
      </c>
      <c r="D27" s="175" t="s">
        <v>162</v>
      </c>
      <c r="E27" s="162"/>
      <c r="F27" s="161"/>
      <c r="G27" s="169"/>
      <c r="H27" s="168" t="s">
        <v>163</v>
      </c>
    </row>
    <row r="28" spans="1:8">
      <c r="A28" s="756"/>
      <c r="B28" s="753"/>
      <c r="C28" s="161" t="s">
        <v>157</v>
      </c>
      <c r="D28" s="175" t="s">
        <v>164</v>
      </c>
      <c r="E28" s="162"/>
      <c r="F28" s="161"/>
      <c r="G28" s="169"/>
      <c r="H28" s="168" t="s">
        <v>159</v>
      </c>
    </row>
    <row r="29" spans="1:8">
      <c r="A29" s="756"/>
      <c r="B29" s="753"/>
      <c r="C29" s="161" t="s">
        <v>160</v>
      </c>
      <c r="D29" s="175" t="s">
        <v>165</v>
      </c>
      <c r="E29" s="162"/>
      <c r="F29" s="161"/>
      <c r="G29" s="169"/>
      <c r="H29" s="168" t="s">
        <v>158</v>
      </c>
    </row>
    <row r="30" spans="1:8">
      <c r="A30" s="756"/>
      <c r="B30" s="753"/>
      <c r="C30" s="161" t="s">
        <v>169</v>
      </c>
      <c r="D30" s="175" t="s">
        <v>166</v>
      </c>
      <c r="E30" s="162"/>
      <c r="F30" s="161"/>
      <c r="G30" s="169"/>
      <c r="H30" s="168" t="s">
        <v>167</v>
      </c>
    </row>
    <row r="31" spans="1:8">
      <c r="A31" s="757"/>
      <c r="B31" s="754"/>
      <c r="C31" s="5" t="s">
        <v>223</v>
      </c>
      <c r="D31" s="200" t="s">
        <v>225</v>
      </c>
      <c r="E31" s="4"/>
      <c r="F31" s="5" t="s">
        <v>224</v>
      </c>
      <c r="G31" s="28"/>
      <c r="H31" s="29" t="s">
        <v>229</v>
      </c>
    </row>
    <row r="33" spans="2:2">
      <c r="B33" t="s">
        <v>191</v>
      </c>
    </row>
  </sheetData>
  <mergeCells count="6">
    <mergeCell ref="G3:H4"/>
    <mergeCell ref="B8:B31"/>
    <mergeCell ref="A5:A31"/>
    <mergeCell ref="B5:B7"/>
    <mergeCell ref="A3:C4"/>
    <mergeCell ref="D3:F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はじめに</vt:lpstr>
      <vt:lpstr>数独プレイ</vt:lpstr>
      <vt:lpstr>ヒント作成</vt:lpstr>
      <vt:lpstr>更新履歴</vt:lpstr>
      <vt:lpstr>原盤</vt:lpstr>
      <vt:lpstr>相関表</vt:lpstr>
    </vt:vector>
  </TitlesOfParts>
  <Company>東北学院中学高等学校</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saigusa</dc:creator>
  <cp:lastModifiedBy>saigusa</cp:lastModifiedBy>
  <cp:lastPrinted>2010-01-25T23:48:59Z</cp:lastPrinted>
  <dcterms:created xsi:type="dcterms:W3CDTF">2009-12-14T05:53:04Z</dcterms:created>
  <dcterms:modified xsi:type="dcterms:W3CDTF">2010-02-09T01:38:51Z</dcterms:modified>
</cp:coreProperties>
</file>